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a66f7fc5f2e5c3/Documents/Featherweight/Tracker/"/>
    </mc:Choice>
  </mc:AlternateContent>
  <xr:revisionPtr revIDLastSave="0" documentId="8_{C06DD638-F539-479A-B86A-8F741439778E}" xr6:coauthVersionLast="45" xr6:coauthVersionMax="45" xr10:uidLastSave="{00000000-0000-0000-0000-000000000000}"/>
  <bookViews>
    <workbookView xWindow="11070" yWindow="-27540" windowWidth="25455" windowHeight="20535" activeTab="1" xr2:uid="{8D4E9581-6A3E-4FC8-99DB-C48BDE1437CD}"/>
  </bookViews>
  <sheets>
    <sheet name="GS Text Output Details" sheetId="1" r:id="rId1"/>
    <sheet name="GS Commands" sheetId="3" r:id="rId2"/>
    <sheet name="Not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B44" i="1"/>
  <c r="B59" i="1"/>
  <c r="E4" i="1" l="1"/>
  <c r="F4" i="1"/>
  <c r="G4" i="1"/>
  <c r="H4" i="1"/>
  <c r="I4" i="1"/>
  <c r="J4" i="1"/>
  <c r="D4" i="1"/>
  <c r="B69" i="1" l="1"/>
  <c r="B64" i="1" l="1"/>
  <c r="A25" i="5" l="1"/>
  <c r="A26" i="5" s="1"/>
  <c r="A27" i="5" s="1"/>
  <c r="A28" i="5" s="1"/>
  <c r="A29" i="5" s="1"/>
  <c r="B39" i="1" l="1"/>
  <c r="B29" i="1" l="1"/>
  <c r="B34" i="1"/>
  <c r="B24" i="1" l="1"/>
  <c r="B18" i="1"/>
</calcChain>
</file>

<file path=xl/sharedStrings.xml><?xml version="1.0" encoding="utf-8"?>
<sst xmlns="http://schemas.openxmlformats.org/spreadsheetml/2006/main" count="509" uniqueCount="280">
  <si>
    <t>Comm Configuration</t>
  </si>
  <si>
    <t>Data Bits</t>
  </si>
  <si>
    <t>Start Bit</t>
  </si>
  <si>
    <t>Parity</t>
  </si>
  <si>
    <t>None</t>
  </si>
  <si>
    <t>Flow Control</t>
  </si>
  <si>
    <t>Ground Station Baud Rate</t>
  </si>
  <si>
    <t xml:space="preserve">Notes on shared UART comm bus:  </t>
  </si>
  <si>
    <t xml:space="preserve">Ground station and relay connection shares the UART bus with the Bluetooth module. </t>
  </si>
  <si>
    <t>Packets from microcontroller to Bluetooth begin with "FWT" and are followed by a mixture of text and binary.   These should be ignored.</t>
  </si>
  <si>
    <t>Pakcets from Bluetooth to microcontroller contain a mix of text and binary data and should be igored.</t>
  </si>
  <si>
    <t>Each text packet ends with a 16-bit CRC value, calculated starting with the @ symbol, up to the last non-space character before the CRC</t>
  </si>
  <si>
    <t>The CRC-16 polynomial is 0x8005 (CRC-16 "BUYPASS")</t>
  </si>
  <si>
    <t>The CRC-16 initial value is 0x0000</t>
  </si>
  <si>
    <t>The CRC-16 calculation for text packets  is fed one byte at a time, starting with the left-most character in the packet</t>
  </si>
  <si>
    <t>The CRC-16 calculation for recorded data packets  is fed one byte at a time, starting with the most significant (left-most) byte</t>
  </si>
  <si>
    <t>No inversion of input or output data</t>
  </si>
  <si>
    <t>Comment, function</t>
  </si>
  <si>
    <t>Example w arg</t>
  </si>
  <si>
    <t>Example Response</t>
  </si>
  <si>
    <t>set TrackerID</t>
  </si>
  <si>
    <t>Sets the ID string for the hardware</t>
  </si>
  <si>
    <t>set TrackerID DRM_SN001</t>
  </si>
  <si>
    <t>?save</t>
  </si>
  <si>
    <t>+save</t>
  </si>
  <si>
    <t>?state</t>
  </si>
  <si>
    <t>set freq</t>
  </si>
  <si>
    <t>Sets the frequency</t>
  </si>
  <si>
    <t>set freq 915000000</t>
  </si>
  <si>
    <t>TX_STAT</t>
  </si>
  <si>
    <t>GPS_STAT</t>
  </si>
  <si>
    <t>FRST_FIX</t>
  </si>
  <si>
    <t>RX_NOMTK</t>
  </si>
  <si>
    <t>RX_FOUND</t>
  </si>
  <si>
    <t>FS_CHNGE</t>
  </si>
  <si>
    <t>RX_TMOUT</t>
  </si>
  <si>
    <t>Field Description:</t>
  </si>
  <si>
    <t>Periodic output</t>
  </si>
  <si>
    <t>Example Data:</t>
  </si>
  <si>
    <t>@</t>
  </si>
  <si>
    <t>CRC:</t>
  </si>
  <si>
    <t>B4E3</t>
  </si>
  <si>
    <t>Unit</t>
  </si>
  <si>
    <t>C</t>
  </si>
  <si>
    <t>hex</t>
  </si>
  <si>
    <t>Sync Char</t>
  </si>
  <si>
    <t>Parse type</t>
  </si>
  <si>
    <t>Packet Length</t>
  </si>
  <si>
    <t>Year</t>
  </si>
  <si>
    <t>Month</t>
  </si>
  <si>
    <t>Date</t>
  </si>
  <si>
    <t>Time</t>
  </si>
  <si>
    <t>GPS Unit Type</t>
  </si>
  <si>
    <t>Altitude ASL</t>
  </si>
  <si>
    <t>Latitude</t>
  </si>
  <si>
    <t>Longitude</t>
  </si>
  <si>
    <t>Horiz. Velocity</t>
  </si>
  <si>
    <t>Horizonal Heading</t>
  </si>
  <si>
    <t>Upward Velocity</t>
  </si>
  <si>
    <t>Satellite Fix Type</t>
  </si>
  <si>
    <t>Total Sats</t>
  </si>
  <si>
    <t>Sats &gt;24 dB Strength</t>
  </si>
  <si>
    <t>Sats &gt;32dB Strength</t>
  </si>
  <si>
    <t>Sats &gt;40dB Strength</t>
  </si>
  <si>
    <t>1st Sat Info</t>
  </si>
  <si>
    <t>2nd Sat Info</t>
  </si>
  <si>
    <t>3rd Sat Info</t>
  </si>
  <si>
    <t>4th Sat Info</t>
  </si>
  <si>
    <t>5th Sat Info</t>
  </si>
  <si>
    <t>Bytes</t>
  </si>
  <si>
    <t>Feet</t>
  </si>
  <si>
    <t>Decimal Degrees</t>
  </si>
  <si>
    <t>feet/sec</t>
  </si>
  <si>
    <t>degrees</t>
  </si>
  <si>
    <t>feet/second</t>
  </si>
  <si>
    <t>Count</t>
  </si>
  <si>
    <t>No Fix</t>
  </si>
  <si>
    <t>Satellite Triplets:</t>
  </si>
  <si>
    <t>Azimuth (deg) _ Elevation (deg) _ Strength (dB)</t>
  </si>
  <si>
    <t>Notes</t>
  </si>
  <si>
    <t>GS:</t>
  </si>
  <si>
    <t>Used for local GPS status of a Ground Station (GS)</t>
  </si>
  <si>
    <t>2-D Fix</t>
  </si>
  <si>
    <t>Note: Any "_00" strength satellite is tied in strength with previous</t>
  </si>
  <si>
    <t>3D Fix</t>
  </si>
  <si>
    <t>Signal Strength</t>
  </si>
  <si>
    <t xml:space="preserve"> </t>
  </si>
  <si>
    <t>Code</t>
  </si>
  <si>
    <t>APID Transmitted</t>
  </si>
  <si>
    <t>Tx Airtime Duration</t>
  </si>
  <si>
    <t>Spreading Factor</t>
  </si>
  <si>
    <t>Frequency</t>
  </si>
  <si>
    <t>At the start of</t>
  </si>
  <si>
    <t>Tx</t>
  </si>
  <si>
    <t>Apid</t>
  </si>
  <si>
    <t>dur:</t>
  </si>
  <si>
    <t>msec.</t>
  </si>
  <si>
    <t>SF12</t>
  </si>
  <si>
    <t>Freq</t>
  </si>
  <si>
    <t>each transmission</t>
  </si>
  <si>
    <t>msec</t>
  </si>
  <si>
    <t>Hz</t>
  </si>
  <si>
    <t>APID content given in APID tab</t>
  </si>
  <si>
    <t>Time to first fix, msec</t>
  </si>
  <si>
    <t>After the first GPS fix per wakeup or reset</t>
  </si>
  <si>
    <t>####Time2FF:</t>
  </si>
  <si>
    <t>####</t>
  </si>
  <si>
    <t>When GS resets LoRa after Receive Timeout</t>
  </si>
  <si>
    <t>Rx</t>
  </si>
  <si>
    <t>Timeout</t>
  </si>
  <si>
    <t>:(</t>
  </si>
  <si>
    <t>SF:</t>
  </si>
  <si>
    <t>LoRa ID of sender</t>
  </si>
  <si>
    <t>Ack counter</t>
  </si>
  <si>
    <t>Ack Sent Counter</t>
  </si>
  <si>
    <t>Ack RSSI</t>
  </si>
  <si>
    <t>Ack SNR</t>
  </si>
  <si>
    <t>Tracker Batt V</t>
  </si>
  <si>
    <t>When GS receives a  packet with found data</t>
  </si>
  <si>
    <t>RSSI</t>
  </si>
  <si>
    <t>SNR</t>
  </si>
  <si>
    <t>SF</t>
  </si>
  <si>
    <t>dBm</t>
  </si>
  <si>
    <t>Relay Signal Strength</t>
  </si>
  <si>
    <t>Relay delta Altitude</t>
  </si>
  <si>
    <t>Relay horiz distance</t>
  </si>
  <si>
    <t>RLY_DIST</t>
  </si>
  <si>
    <t>Relay:</t>
  </si>
  <si>
    <t>Relay_dAlt</t>
  </si>
  <si>
    <t>Relay_Dist:</t>
  </si>
  <si>
    <t>tlm Packets Received</t>
  </si>
  <si>
    <t>Tlm Packets Sent</t>
  </si>
  <si>
    <t>Rx Signal Strength</t>
  </si>
  <si>
    <t>Rx SNR</t>
  </si>
  <si>
    <t>Change Type</t>
  </si>
  <si>
    <t>New State</t>
  </si>
  <si>
    <t>Response to a valid flight state change command</t>
  </si>
  <si>
    <t>New</t>
  </si>
  <si>
    <t>commanded</t>
  </si>
  <si>
    <t>flight</t>
  </si>
  <si>
    <t>state:</t>
  </si>
  <si>
    <t>commanded or automatic</t>
  </si>
  <si>
    <t>Flight State</t>
  </si>
  <si>
    <t>freq:</t>
  </si>
  <si>
    <t>BW:</t>
  </si>
  <si>
    <t>lora_ID:</t>
  </si>
  <si>
    <t>GS_SN:</t>
  </si>
  <si>
    <t>opmode:</t>
  </si>
  <si>
    <t>flt_state:</t>
  </si>
  <si>
    <t>?save 01</t>
  </si>
  <si>
    <t>NomTrk</t>
  </si>
  <si>
    <t>LoRa info from Tracker packet reception</t>
  </si>
  <si>
    <t>CRC Check</t>
  </si>
  <si>
    <t>CRC_OK</t>
  </si>
  <si>
    <t>CRC_ERR</t>
  </si>
  <si>
    <t>Fnd_mv:</t>
  </si>
  <si>
    <t>Relay battey voltage</t>
  </si>
  <si>
    <t>PkRx</t>
  </si>
  <si>
    <t>PkSnt</t>
  </si>
  <si>
    <t>p_RSSI</t>
  </si>
  <si>
    <t>AckRx</t>
  </si>
  <si>
    <t>AckSnt</t>
  </si>
  <si>
    <t>a_RSSI</t>
  </si>
  <si>
    <t>FndRx</t>
  </si>
  <si>
    <t>FndSnt</t>
  </si>
  <si>
    <t>f_RSSI</t>
  </si>
  <si>
    <t>f</t>
  </si>
  <si>
    <t>Found RSSI</t>
  </si>
  <si>
    <t>Rly_mV:</t>
  </si>
  <si>
    <t>GS Received counter</t>
  </si>
  <si>
    <t>Relay Sent counter</t>
  </si>
  <si>
    <t>Alt</t>
  </si>
  <si>
    <t>lt</t>
  </si>
  <si>
    <t>ln</t>
  </si>
  <si>
    <t>Vel</t>
  </si>
  <si>
    <t>Fix</t>
  </si>
  <si>
    <t>#</t>
  </si>
  <si>
    <t>000_00_00</t>
  </si>
  <si>
    <t>Battery Voltage</t>
  </si>
  <si>
    <t>6C19</t>
  </si>
  <si>
    <t>UART Packet CRC</t>
  </si>
  <si>
    <t>Relay Temperature</t>
  </si>
  <si>
    <t>BATT_BLE</t>
  </si>
  <si>
    <t>BLE+</t>
  </si>
  <si>
    <t>degC</t>
  </si>
  <si>
    <t>Response to status update from BLE module</t>
  </si>
  <si>
    <t>mVolts</t>
  </si>
  <si>
    <t>BLE Status</t>
  </si>
  <si>
    <t>+ = connected</t>
  </si>
  <si>
    <t>- = disconnected</t>
  </si>
  <si>
    <t>Module temperature</t>
  </si>
  <si>
    <t>deg C</t>
  </si>
  <si>
    <t>PkTx</t>
  </si>
  <si>
    <t>AckTx</t>
  </si>
  <si>
    <t>frq</t>
  </si>
  <si>
    <t>trk_B_V</t>
  </si>
  <si>
    <t>RLY-19-Whip</t>
  </si>
  <si>
    <t> 38</t>
  </si>
  <si>
    <t> +0</t>
  </si>
  <si>
    <t> -69</t>
  </si>
  <si>
    <t>EFD0</t>
  </si>
  <si>
    <t>Notes on CRC for text packets</t>
  </si>
  <si>
    <t>Used for GPS status of lost rocket, for arrival directly or via relay and GS</t>
  </si>
  <si>
    <t>Used for GPS status of a tracker (direct connection or via GS)</t>
  </si>
  <si>
    <t>Saves the flight state used the next time the unit boots</t>
  </si>
  <si>
    <t>After receiving a packet that has lost rocket info</t>
  </si>
  <si>
    <t>Set the flight state (00: GS default, 01-07 reserved 08: monitor (no acks) 09-10: reserved 11: Monitor only coordination channel)</t>
  </si>
  <si>
    <t>?DT4 response</t>
  </si>
  <si>
    <t>Nov</t>
  </si>
  <si>
    <t>Current</t>
  </si>
  <si>
    <t>lostexample</t>
  </si>
  <si>
    <t>wakeup_int:</t>
  </si>
  <si>
    <t>wakekup_off:</t>
  </si>
  <si>
    <t>saved_state:</t>
  </si>
  <si>
    <t>channel_is_odd:</t>
  </si>
  <si>
    <t>has_gps:</t>
  </si>
  <si>
    <t>+DT4</t>
  </si>
  <si>
    <t>Example Data</t>
  </si>
  <si>
    <t>Build date and time</t>
  </si>
  <si>
    <t>Frequency, Hz</t>
  </si>
  <si>
    <t>LoRa Spreading Factor</t>
  </si>
  <si>
    <t>LoRa Bandwidth</t>
  </si>
  <si>
    <t>LoRa ID</t>
  </si>
  <si>
    <t>Ground Station Serial Number</t>
  </si>
  <si>
    <t>Operation Mode</t>
  </si>
  <si>
    <t>N/A</t>
  </si>
  <si>
    <t>Channel A (even) or B (odd)</t>
  </si>
  <si>
    <t>GPS module found</t>
  </si>
  <si>
    <t>+state</t>
  </si>
  <si>
    <t>RX_TMOUT packet</t>
  </si>
  <si>
    <t>&lt;none&gt;</t>
  </si>
  <si>
    <t>secondTrk</t>
  </si>
  <si>
    <t>TRK</t>
  </si>
  <si>
    <t>FND</t>
  </si>
  <si>
    <t>COORDFND</t>
  </si>
  <si>
    <t>Lost</t>
  </si>
  <si>
    <t>Trk</t>
  </si>
  <si>
    <t>Found!</t>
  </si>
  <si>
    <t>Fnd_mV:</t>
  </si>
  <si>
    <t>AE4D</t>
  </si>
  <si>
    <t>Received found rocket data from other nearby GS</t>
  </si>
  <si>
    <t>LoRa ID of lost rocket</t>
  </si>
  <si>
    <t>Found Rkt Batt V</t>
  </si>
  <si>
    <t>GS_COORD</t>
  </si>
  <si>
    <t>Received channel coordination data from other nearby GS</t>
  </si>
  <si>
    <t>Ch</t>
  </si>
  <si>
    <t>odd:</t>
  </si>
  <si>
    <t>PSA:</t>
  </si>
  <si>
    <t>Tst_PSA</t>
  </si>
  <si>
    <t>LoRa ID of occupied Channel</t>
  </si>
  <si>
    <t>Channel</t>
  </si>
  <si>
    <t>A (even) B (odd)</t>
  </si>
  <si>
    <t>Coordination text string</t>
  </si>
  <si>
    <t>RX_COORD</t>
  </si>
  <si>
    <t>GS_Coord</t>
  </si>
  <si>
    <t>:07</t>
  </si>
  <si>
    <t>freq</t>
  </si>
  <si>
    <t>428A</t>
  </si>
  <si>
    <t>channel coordination data from other nearby GS</t>
  </si>
  <si>
    <t>Ack Receive Counter</t>
  </si>
  <si>
    <t>Ack Tx counter</t>
  </si>
  <si>
    <t>RX_CRDFD</t>
  </si>
  <si>
    <t>CoordFound</t>
  </si>
  <si>
    <t>FA92</t>
  </si>
  <si>
    <t>Received found rocket data from other GS</t>
  </si>
  <si>
    <t>Coord Freq</t>
  </si>
  <si>
    <t>All EGSE telemetry is space-delimited, with the exception of the ?DT4 packet type, which is delimited with a mixture of spaces and \r\n.</t>
  </si>
  <si>
    <t>?state 08</t>
  </si>
  <si>
    <t>94C5</t>
  </si>
  <si>
    <t>Found LoRa ID</t>
  </si>
  <si>
    <t>Found battery voltage</t>
  </si>
  <si>
    <t>Found Received by relay  Counter</t>
  </si>
  <si>
    <t>Found Sent Counter</t>
  </si>
  <si>
    <t>m</t>
  </si>
  <si>
    <t>EA10</t>
  </si>
  <si>
    <t>95DF</t>
  </si>
  <si>
    <t>?DT4</t>
  </si>
  <si>
    <t>Shows the firmware build time and various settings</t>
  </si>
  <si>
    <t>Command</t>
  </si>
  <si>
    <t>+DT4 packet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</si>
</sst>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hh:mm:ss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99CCFF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7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Border="1"/>
    <xf numFmtId="43" fontId="0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47" fontId="0" fillId="0" borderId="2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quotePrefix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quotePrefix="1" applyFill="1" applyAlignment="1">
      <alignment horizontal="center"/>
    </xf>
    <xf numFmtId="0" fontId="0" fillId="0" borderId="0" xfId="0" quotePrefix="1"/>
    <xf numFmtId="0" fontId="5" fillId="0" borderId="0" xfId="0" applyFont="1" applyAlignment="1">
      <alignment vertical="center"/>
    </xf>
    <xf numFmtId="47" fontId="0" fillId="0" borderId="0" xfId="0" applyNumberForma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1" fontId="0" fillId="0" borderId="0" xfId="0" applyNumberFormat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quotePrefix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312420</xdr:colOff>
      <xdr:row>0</xdr:row>
      <xdr:rowOff>114300</xdr:rowOff>
    </xdr:from>
    <xdr:to>
      <xdr:col>14</xdr:col>
      <xdr:colOff>225402</xdr:colOff>
      <xdr:row>15</xdr:row>
      <xdr:rowOff>187618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0E21A4-99F3-4F59-B837-E54E4D08E1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322820" y="114300"/>
          <a:ext cx="3570582" cy="293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0663-18DF-4C11-8098-8AE74B23A7E1}">
  <dimension ref="A2:AN86"/>
  <sheetViews>
    <sheetView topLeftCell="M1" zoomScale="70" zoomScaleNormal="70" workbookViewId="0">
      <selection activeCell="D5" sqref="D5:AK7"/>
    </sheetView>
  </sheetViews>
  <sheetFormatPr defaultRowHeight="15" x14ac:dyDescent="0.25"/>
  <cols>
    <col min="2" max="2" width="24.140625" customWidth="1"/>
    <col min="3" max="3" width="18" customWidth="1"/>
    <col min="4" max="4" width="12.42578125" customWidth="1"/>
    <col min="5" max="5" width="14.28515625" customWidth="1"/>
    <col min="7" max="7" width="11.28515625" customWidth="1"/>
    <col min="8" max="8" width="10.5703125" customWidth="1"/>
    <col min="9" max="9" width="10.42578125" customWidth="1"/>
    <col min="10" max="10" width="14.42578125" customWidth="1"/>
    <col min="11" max="11" width="14.7109375" customWidth="1"/>
    <col min="12" max="12" width="13.5703125" customWidth="1"/>
    <col min="13" max="13" width="14.5703125" customWidth="1"/>
    <col min="14" max="14" width="13.42578125" customWidth="1"/>
    <col min="15" max="15" width="11" customWidth="1"/>
    <col min="16" max="16" width="12.42578125" customWidth="1"/>
    <col min="17" max="17" width="14.85546875" customWidth="1"/>
    <col min="18" max="18" width="11.42578125" customWidth="1"/>
    <col min="19" max="19" width="12.7109375" customWidth="1"/>
    <col min="20" max="20" width="15" customWidth="1"/>
    <col min="21" max="21" width="13.5703125" customWidth="1"/>
    <col min="22" max="22" width="11.5703125" customWidth="1"/>
    <col min="23" max="23" width="13.85546875" customWidth="1"/>
    <col min="24" max="24" width="12.28515625" customWidth="1"/>
    <col min="25" max="25" width="9.5703125" customWidth="1"/>
    <col min="26" max="26" width="13" customWidth="1"/>
    <col min="27" max="27" width="12.5703125" customWidth="1"/>
    <col min="28" max="28" width="15.85546875" customWidth="1"/>
    <col min="29" max="29" width="16.85546875" customWidth="1"/>
    <col min="30" max="30" width="15.7109375" customWidth="1"/>
    <col min="31" max="31" width="9.28515625" customWidth="1"/>
    <col min="32" max="32" width="12.85546875" customWidth="1"/>
    <col min="33" max="33" width="13.42578125" customWidth="1"/>
    <col min="34" max="34" width="12" customWidth="1"/>
    <col min="35" max="35" width="14.5703125" customWidth="1"/>
    <col min="36" max="36" width="7.85546875" customWidth="1"/>
    <col min="37" max="38" width="15.28515625" customWidth="1"/>
    <col min="39" max="39" width="15.42578125" customWidth="1"/>
    <col min="40" max="40" width="16.42578125" customWidth="1"/>
  </cols>
  <sheetData>
    <row r="2" spans="1:38" x14ac:dyDescent="0.25">
      <c r="J2" s="25"/>
    </row>
    <row r="3" spans="1:38" x14ac:dyDescent="0.25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8" x14ac:dyDescent="0.25">
      <c r="D4">
        <f>LEN(D6)+1</f>
        <v>2</v>
      </c>
      <c r="E4">
        <f t="shared" ref="E4:J4" si="0">LEN(E6)+1</f>
        <v>9</v>
      </c>
      <c r="F4">
        <f t="shared" si="0"/>
        <v>4</v>
      </c>
      <c r="G4">
        <f t="shared" si="0"/>
        <v>5</v>
      </c>
      <c r="H4">
        <f t="shared" si="0"/>
        <v>3</v>
      </c>
      <c r="I4">
        <f t="shared" si="0"/>
        <v>3</v>
      </c>
      <c r="J4">
        <f t="shared" si="0"/>
        <v>18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8" ht="30.75" x14ac:dyDescent="0.3">
      <c r="A5">
        <v>1</v>
      </c>
      <c r="B5" s="1" t="s">
        <v>30</v>
      </c>
      <c r="C5" s="2" t="s">
        <v>36</v>
      </c>
      <c r="D5" s="34" t="s">
        <v>45</v>
      </c>
      <c r="E5" s="34" t="s">
        <v>46</v>
      </c>
      <c r="F5" s="34" t="s">
        <v>47</v>
      </c>
      <c r="G5" s="34" t="s">
        <v>48</v>
      </c>
      <c r="H5" s="34" t="s">
        <v>49</v>
      </c>
      <c r="I5" s="34" t="s">
        <v>50</v>
      </c>
      <c r="J5" s="34" t="s">
        <v>51</v>
      </c>
      <c r="K5" s="41" t="s">
        <v>152</v>
      </c>
      <c r="L5" s="34" t="s">
        <v>52</v>
      </c>
      <c r="M5" s="34" t="s">
        <v>222</v>
      </c>
      <c r="N5" s="50"/>
      <c r="O5" s="34" t="s">
        <v>53</v>
      </c>
      <c r="P5" s="34"/>
      <c r="Q5" s="34" t="s">
        <v>54</v>
      </c>
      <c r="R5" s="34"/>
      <c r="S5" s="8" t="s">
        <v>55</v>
      </c>
      <c r="T5" s="41"/>
      <c r="U5" s="34" t="s">
        <v>56</v>
      </c>
      <c r="V5" s="34" t="s">
        <v>57</v>
      </c>
      <c r="W5" s="34" t="s">
        <v>58</v>
      </c>
      <c r="X5" s="34"/>
      <c r="Y5" s="34" t="s">
        <v>59</v>
      </c>
      <c r="Z5" s="41"/>
      <c r="AA5" s="34" t="s">
        <v>60</v>
      </c>
      <c r="AB5" s="34" t="s">
        <v>61</v>
      </c>
      <c r="AC5" s="34" t="s">
        <v>62</v>
      </c>
      <c r="AD5" s="34" t="s">
        <v>63</v>
      </c>
      <c r="AE5" s="34" t="s">
        <v>64</v>
      </c>
      <c r="AF5" s="34" t="s">
        <v>65</v>
      </c>
      <c r="AG5" s="34" t="s">
        <v>66</v>
      </c>
      <c r="AH5" s="34" t="s">
        <v>67</v>
      </c>
      <c r="AI5" s="34" t="s">
        <v>68</v>
      </c>
      <c r="AJ5" s="34"/>
      <c r="AK5" s="34"/>
      <c r="AL5" s="3"/>
    </row>
    <row r="6" spans="1:38" x14ac:dyDescent="0.25">
      <c r="B6" s="3" t="s">
        <v>37</v>
      </c>
      <c r="C6" s="6" t="s">
        <v>38</v>
      </c>
      <c r="D6" s="4" t="s">
        <v>39</v>
      </c>
      <c r="E6" s="4" t="s">
        <v>30</v>
      </c>
      <c r="F6" s="4">
        <v>203</v>
      </c>
      <c r="G6" s="4">
        <v>2020</v>
      </c>
      <c r="H6" s="4">
        <v>11</v>
      </c>
      <c r="I6" s="4">
        <v>15</v>
      </c>
      <c r="J6" s="5">
        <v>0.70119321759259268</v>
      </c>
      <c r="K6" s="4" t="s">
        <v>153</v>
      </c>
      <c r="L6" s="4" t="s">
        <v>232</v>
      </c>
      <c r="M6" s="4" t="s">
        <v>231</v>
      </c>
      <c r="N6" s="4" t="s">
        <v>171</v>
      </c>
      <c r="O6" s="4">
        <v>5676</v>
      </c>
      <c r="P6" s="4" t="s">
        <v>172</v>
      </c>
      <c r="Q6" s="4">
        <v>39.55612</v>
      </c>
      <c r="R6" s="4" t="s">
        <v>173</v>
      </c>
      <c r="S6" s="4">
        <v>-105.10319</v>
      </c>
      <c r="T6" s="4" t="s">
        <v>174</v>
      </c>
      <c r="U6" s="4">
        <v>0</v>
      </c>
      <c r="V6" s="4">
        <v>-1</v>
      </c>
      <c r="W6" s="4">
        <v>0</v>
      </c>
      <c r="X6" s="4" t="s">
        <v>175</v>
      </c>
      <c r="Y6" s="4">
        <v>3</v>
      </c>
      <c r="Z6" s="4" t="s">
        <v>176</v>
      </c>
      <c r="AA6" s="4">
        <v>14</v>
      </c>
      <c r="AB6" s="4">
        <v>12</v>
      </c>
      <c r="AC6" s="4">
        <v>6</v>
      </c>
      <c r="AD6" s="4">
        <v>2</v>
      </c>
      <c r="AE6" s="4" t="s">
        <v>177</v>
      </c>
      <c r="AF6" s="4" t="s">
        <v>177</v>
      </c>
      <c r="AG6" s="4" t="s">
        <v>177</v>
      </c>
      <c r="AH6" s="4" t="s">
        <v>177</v>
      </c>
      <c r="AI6" s="4" t="s">
        <v>177</v>
      </c>
      <c r="AJ6" s="3" t="s">
        <v>40</v>
      </c>
      <c r="AK6" t="s">
        <v>275</v>
      </c>
    </row>
    <row r="7" spans="1:38" s="11" customFormat="1" ht="30" x14ac:dyDescent="0.25">
      <c r="B7" s="3"/>
      <c r="C7" s="6" t="s">
        <v>42</v>
      </c>
      <c r="D7" s="9"/>
      <c r="E7" s="9"/>
      <c r="F7" s="9" t="s">
        <v>69</v>
      </c>
      <c r="G7" s="9"/>
      <c r="H7" s="9"/>
      <c r="I7" s="9"/>
      <c r="J7" s="9"/>
      <c r="K7" s="9"/>
      <c r="L7" s="9"/>
      <c r="M7" s="9"/>
      <c r="O7" s="9" t="s">
        <v>70</v>
      </c>
      <c r="P7" s="9"/>
      <c r="Q7" s="9" t="s">
        <v>71</v>
      </c>
      <c r="R7" s="9"/>
      <c r="S7" s="9" t="s">
        <v>71</v>
      </c>
      <c r="T7" s="9"/>
      <c r="U7" s="9" t="s">
        <v>72</v>
      </c>
      <c r="V7" s="9" t="s">
        <v>73</v>
      </c>
      <c r="W7" s="9" t="s">
        <v>74</v>
      </c>
      <c r="Y7" s="9"/>
      <c r="Z7" s="9"/>
      <c r="AA7" s="9" t="s">
        <v>75</v>
      </c>
      <c r="AB7" s="9" t="s">
        <v>75</v>
      </c>
      <c r="AC7" s="9" t="s">
        <v>75</v>
      </c>
      <c r="AD7" s="9" t="s">
        <v>75</v>
      </c>
      <c r="AE7" s="9"/>
      <c r="AF7" s="9"/>
      <c r="AG7" s="9"/>
      <c r="AH7" s="3"/>
      <c r="AI7" s="3" t="s">
        <v>44</v>
      </c>
      <c r="AJ7" s="10"/>
    </row>
    <row r="8" spans="1:38" x14ac:dyDescent="0.25">
      <c r="C8" s="6"/>
      <c r="L8" s="12" t="s">
        <v>232</v>
      </c>
      <c r="M8" s="13" t="s">
        <v>203</v>
      </c>
      <c r="N8" s="14"/>
      <c r="O8" s="14"/>
      <c r="P8" s="14"/>
      <c r="Q8" s="14"/>
      <c r="R8" s="14"/>
      <c r="S8" s="14"/>
      <c r="T8" s="14"/>
      <c r="U8" s="14"/>
      <c r="V8" s="15"/>
      <c r="X8" s="3">
        <v>0</v>
      </c>
      <c r="Y8" s="3" t="s">
        <v>76</v>
      </c>
      <c r="Z8" s="3"/>
      <c r="AA8" s="3"/>
      <c r="AB8" s="3"/>
      <c r="AC8" s="16" t="s">
        <v>77</v>
      </c>
      <c r="AD8" s="17" t="s">
        <v>78</v>
      </c>
      <c r="AE8" s="3"/>
      <c r="AF8" s="3"/>
      <c r="AG8" s="3"/>
      <c r="AH8" s="3"/>
      <c r="AI8" s="3"/>
      <c r="AJ8" s="3"/>
    </row>
    <row r="9" spans="1:38" x14ac:dyDescent="0.25">
      <c r="C9" s="6" t="s">
        <v>79</v>
      </c>
      <c r="L9" s="12" t="s">
        <v>80</v>
      </c>
      <c r="M9" s="13" t="s">
        <v>81</v>
      </c>
      <c r="N9" s="14"/>
      <c r="O9" s="14"/>
      <c r="P9" s="14"/>
      <c r="Q9" s="14"/>
      <c r="R9" s="14"/>
      <c r="S9" s="14"/>
      <c r="T9" s="14"/>
      <c r="U9" s="14"/>
      <c r="V9" s="15"/>
      <c r="X9" s="3">
        <v>2</v>
      </c>
      <c r="Y9" s="3" t="s">
        <v>82</v>
      </c>
      <c r="Z9" s="3"/>
      <c r="AA9" s="3"/>
      <c r="AB9" s="3"/>
      <c r="AC9" s="17" t="s">
        <v>83</v>
      </c>
      <c r="AD9" s="3"/>
      <c r="AE9" s="3"/>
      <c r="AF9" s="3"/>
      <c r="AG9" s="3"/>
      <c r="AH9" s="3"/>
      <c r="AI9" s="3"/>
      <c r="AJ9" s="3"/>
    </row>
    <row r="10" spans="1:38" x14ac:dyDescent="0.25">
      <c r="C10" s="18"/>
      <c r="L10" s="19" t="s">
        <v>233</v>
      </c>
      <c r="M10" s="20" t="s">
        <v>202</v>
      </c>
      <c r="N10" s="21"/>
      <c r="O10" s="21"/>
      <c r="P10" s="21"/>
      <c r="Q10" s="21"/>
      <c r="R10" s="21"/>
      <c r="S10" s="21"/>
      <c r="T10" s="21"/>
      <c r="U10" s="21"/>
      <c r="V10" s="22"/>
      <c r="X10" s="3">
        <v>3</v>
      </c>
      <c r="Y10" s="3" t="s">
        <v>84</v>
      </c>
      <c r="Z10" s="3"/>
      <c r="AA10" s="3"/>
      <c r="AB10" s="9"/>
      <c r="AC10" s="3"/>
      <c r="AD10" s="3"/>
      <c r="AE10" s="3"/>
      <c r="AF10" s="3"/>
      <c r="AG10" s="3"/>
      <c r="AH10" s="3"/>
      <c r="AI10" s="3"/>
      <c r="AJ10" s="3"/>
    </row>
    <row r="11" spans="1:38" x14ac:dyDescent="0.25">
      <c r="K11" s="3"/>
      <c r="L11" s="3"/>
      <c r="O11" s="3"/>
      <c r="P11" s="3"/>
      <c r="Q11" s="3"/>
      <c r="R11" s="3"/>
      <c r="S11" s="3"/>
      <c r="T11" s="3"/>
      <c r="U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8" ht="30.75" x14ac:dyDescent="0.3">
      <c r="A12">
        <v>1</v>
      </c>
      <c r="B12" s="1" t="s">
        <v>29</v>
      </c>
      <c r="C12" s="2" t="s">
        <v>36</v>
      </c>
      <c r="D12" s="34" t="s">
        <v>45</v>
      </c>
      <c r="E12" s="34" t="s">
        <v>46</v>
      </c>
      <c r="F12" s="34" t="s">
        <v>47</v>
      </c>
      <c r="G12" s="34" t="s">
        <v>48</v>
      </c>
      <c r="H12" s="34" t="s">
        <v>49</v>
      </c>
      <c r="I12" s="34" t="s">
        <v>50</v>
      </c>
      <c r="J12" s="34" t="s">
        <v>51</v>
      </c>
      <c r="K12" s="34"/>
      <c r="L12" s="51" t="s">
        <v>88</v>
      </c>
      <c r="M12" s="51"/>
      <c r="N12" s="23"/>
      <c r="O12" s="51" t="s">
        <v>89</v>
      </c>
      <c r="P12" s="51"/>
      <c r="Q12" s="23"/>
      <c r="R12" s="34" t="s">
        <v>90</v>
      </c>
      <c r="S12" s="51" t="s">
        <v>91</v>
      </c>
      <c r="T12" s="51"/>
      <c r="U12" s="34"/>
      <c r="V12" s="3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8" x14ac:dyDescent="0.25">
      <c r="B13" s="3" t="s">
        <v>92</v>
      </c>
      <c r="C13" s="6" t="s">
        <v>38</v>
      </c>
      <c r="D13" s="4" t="s">
        <v>39</v>
      </c>
      <c r="E13" s="4" t="s">
        <v>29</v>
      </c>
      <c r="F13" s="4">
        <v>91</v>
      </c>
      <c r="G13" s="4">
        <v>2019</v>
      </c>
      <c r="H13" s="4">
        <v>11</v>
      </c>
      <c r="I13" s="4">
        <v>27</v>
      </c>
      <c r="J13" s="5">
        <v>1.1687499999999998E-2</v>
      </c>
      <c r="K13" s="4" t="s">
        <v>93</v>
      </c>
      <c r="L13" s="4" t="s">
        <v>94</v>
      </c>
      <c r="M13" s="4">
        <v>11</v>
      </c>
      <c r="N13" s="4" t="s">
        <v>93</v>
      </c>
      <c r="O13" s="4" t="s">
        <v>95</v>
      </c>
      <c r="P13" s="4">
        <v>371</v>
      </c>
      <c r="Q13" s="4" t="s">
        <v>96</v>
      </c>
      <c r="R13" s="4" t="s">
        <v>97</v>
      </c>
      <c r="S13" s="4" t="s">
        <v>98</v>
      </c>
      <c r="T13" s="4">
        <v>926800000</v>
      </c>
      <c r="U13" s="4" t="s">
        <v>40</v>
      </c>
      <c r="V13" s="4" t="s">
        <v>41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8" x14ac:dyDescent="0.25">
      <c r="B14" s="10" t="s">
        <v>99</v>
      </c>
      <c r="C14" s="6" t="s">
        <v>42</v>
      </c>
      <c r="D14" s="9" t="s">
        <v>86</v>
      </c>
      <c r="E14" s="9"/>
      <c r="F14" s="9" t="s">
        <v>69</v>
      </c>
      <c r="G14" s="9"/>
      <c r="H14" s="9"/>
      <c r="I14" s="9"/>
      <c r="M14" t="s">
        <v>87</v>
      </c>
      <c r="P14" s="9" t="s">
        <v>100</v>
      </c>
      <c r="Q14" s="9"/>
      <c r="R14" s="9" t="s">
        <v>87</v>
      </c>
      <c r="S14" s="9"/>
      <c r="T14" s="9" t="s">
        <v>101</v>
      </c>
      <c r="U14" s="3"/>
      <c r="V14" s="3" t="s">
        <v>44</v>
      </c>
    </row>
    <row r="15" spans="1:38" x14ac:dyDescent="0.25">
      <c r="C15" s="6" t="s">
        <v>79</v>
      </c>
      <c r="L15" t="s">
        <v>102</v>
      </c>
      <c r="P15" s="3"/>
      <c r="Q15" s="3"/>
      <c r="R15" s="3"/>
      <c r="S15" s="3"/>
      <c r="T15" s="3"/>
    </row>
    <row r="16" spans="1:38" x14ac:dyDescent="0.25">
      <c r="P16" s="3"/>
      <c r="Q16" s="3"/>
      <c r="R16" s="3"/>
      <c r="S16" s="3"/>
      <c r="T16" s="3"/>
    </row>
    <row r="18" spans="1:28" ht="30.75" customHeight="1" x14ac:dyDescent="0.3">
      <c r="A18">
        <v>1</v>
      </c>
      <c r="B18" s="1" t="str">
        <f>E19</f>
        <v>FRST_FIX</v>
      </c>
      <c r="C18" s="2" t="s">
        <v>36</v>
      </c>
      <c r="D18" s="34" t="s">
        <v>45</v>
      </c>
      <c r="E18" s="34" t="s">
        <v>46</v>
      </c>
      <c r="F18" s="34" t="s">
        <v>47</v>
      </c>
      <c r="G18" s="34" t="s">
        <v>48</v>
      </c>
      <c r="H18" s="34" t="s">
        <v>49</v>
      </c>
      <c r="I18" s="34" t="s">
        <v>50</v>
      </c>
      <c r="J18" s="34" t="s">
        <v>51</v>
      </c>
      <c r="K18" s="34"/>
      <c r="L18" s="34" t="s">
        <v>103</v>
      </c>
      <c r="M18" s="34"/>
      <c r="N18" s="34"/>
      <c r="O18" s="34"/>
    </row>
    <row r="19" spans="1:28" ht="30" x14ac:dyDescent="0.25">
      <c r="B19" s="10" t="s">
        <v>104</v>
      </c>
      <c r="C19" s="6" t="s">
        <v>38</v>
      </c>
      <c r="D19" s="4" t="s">
        <v>39</v>
      </c>
      <c r="E19" s="4" t="s">
        <v>31</v>
      </c>
      <c r="F19" s="4">
        <v>73</v>
      </c>
      <c r="G19" s="4">
        <v>2020</v>
      </c>
      <c r="H19" s="4">
        <v>11</v>
      </c>
      <c r="I19" s="4">
        <v>15</v>
      </c>
      <c r="J19" s="5">
        <v>0.13243608796296297</v>
      </c>
      <c r="K19" s="4" t="s">
        <v>105</v>
      </c>
      <c r="L19" s="4">
        <v>3630</v>
      </c>
      <c r="M19" s="4" t="s">
        <v>106</v>
      </c>
      <c r="N19" s="4" t="s">
        <v>40</v>
      </c>
      <c r="O19" s="4">
        <v>5.0000000000000004E+53</v>
      </c>
    </row>
    <row r="20" spans="1:28" x14ac:dyDescent="0.25">
      <c r="B20" s="10"/>
      <c r="C20" s="6" t="s">
        <v>42</v>
      </c>
      <c r="D20" s="9"/>
      <c r="E20" s="9"/>
      <c r="F20" s="9"/>
      <c r="G20" s="9"/>
      <c r="H20" s="9"/>
      <c r="I20" s="9"/>
      <c r="J20" s="9"/>
      <c r="K20" s="7"/>
      <c r="L20" s="7"/>
      <c r="N20" s="3"/>
      <c r="O20" s="3" t="s">
        <v>44</v>
      </c>
    </row>
    <row r="21" spans="1:28" x14ac:dyDescent="0.25">
      <c r="J21" s="25"/>
      <c r="O21" s="49"/>
    </row>
    <row r="24" spans="1:28" ht="30.75" x14ac:dyDescent="0.3">
      <c r="A24">
        <v>1</v>
      </c>
      <c r="B24" s="1" t="str">
        <f>E25</f>
        <v>RX_TMOUT</v>
      </c>
      <c r="C24" s="2" t="s">
        <v>36</v>
      </c>
      <c r="D24" s="34" t="s">
        <v>45</v>
      </c>
      <c r="E24" s="34" t="s">
        <v>46</v>
      </c>
      <c r="F24" s="34" t="s">
        <v>47</v>
      </c>
      <c r="G24" s="34" t="s">
        <v>48</v>
      </c>
      <c r="H24" s="34" t="s">
        <v>49</v>
      </c>
      <c r="I24" s="34" t="s">
        <v>50</v>
      </c>
      <c r="J24" s="34" t="s">
        <v>51</v>
      </c>
      <c r="K24" s="34"/>
      <c r="L24" s="34"/>
      <c r="M24" s="34"/>
      <c r="N24" s="34"/>
      <c r="O24" s="34" t="s">
        <v>90</v>
      </c>
      <c r="P24" s="34"/>
      <c r="Q24" s="34"/>
    </row>
    <row r="25" spans="1:28" ht="30" x14ac:dyDescent="0.25">
      <c r="B25" s="10" t="s">
        <v>107</v>
      </c>
      <c r="C25" s="6" t="s">
        <v>38</v>
      </c>
      <c r="D25" s="4" t="s">
        <v>39</v>
      </c>
      <c r="E25" s="4" t="s">
        <v>35</v>
      </c>
      <c r="F25" s="4">
        <v>62</v>
      </c>
      <c r="G25" s="4">
        <v>2019</v>
      </c>
      <c r="H25" s="4">
        <v>12</v>
      </c>
      <c r="I25" s="4">
        <v>17</v>
      </c>
      <c r="J25" s="4">
        <v>1.7060185185185186E-5</v>
      </c>
      <c r="K25" s="4" t="s">
        <v>108</v>
      </c>
      <c r="L25" s="4" t="s">
        <v>109</v>
      </c>
      <c r="M25" s="4" t="s">
        <v>110</v>
      </c>
      <c r="N25" s="4" t="s">
        <v>111</v>
      </c>
      <c r="O25" s="4">
        <v>12</v>
      </c>
      <c r="P25" s="4" t="s">
        <v>40</v>
      </c>
      <c r="Q25" s="4" t="s">
        <v>41</v>
      </c>
    </row>
    <row r="26" spans="1:28" x14ac:dyDescent="0.25">
      <c r="B26" s="10"/>
      <c r="C26" s="6" t="s">
        <v>42</v>
      </c>
      <c r="D26" s="9"/>
      <c r="E26" s="9"/>
      <c r="F26" s="9"/>
      <c r="G26" s="9"/>
      <c r="H26" s="9"/>
      <c r="I26" s="9"/>
      <c r="J26" s="9"/>
      <c r="K26" s="7"/>
      <c r="L26" s="7"/>
      <c r="P26" s="3"/>
      <c r="Q26" s="3" t="s">
        <v>44</v>
      </c>
    </row>
    <row r="29" spans="1:28" ht="45.75" x14ac:dyDescent="0.3">
      <c r="A29">
        <v>1</v>
      </c>
      <c r="B29" s="1" t="str">
        <f>E30</f>
        <v>RLY_DIST</v>
      </c>
      <c r="C29" s="2" t="s">
        <v>36</v>
      </c>
      <c r="D29" s="34" t="s">
        <v>45</v>
      </c>
      <c r="E29" s="34" t="s">
        <v>46</v>
      </c>
      <c r="F29" s="34" t="s">
        <v>47</v>
      </c>
      <c r="G29" s="34" t="s">
        <v>48</v>
      </c>
      <c r="H29" s="34" t="s">
        <v>49</v>
      </c>
      <c r="I29" s="34" t="s">
        <v>50</v>
      </c>
      <c r="J29" s="34" t="s">
        <v>51</v>
      </c>
      <c r="K29" s="41" t="s">
        <v>152</v>
      </c>
      <c r="L29" s="34"/>
      <c r="M29" s="34" t="s">
        <v>112</v>
      </c>
      <c r="N29" s="34"/>
      <c r="O29" s="34" t="s">
        <v>123</v>
      </c>
      <c r="P29" s="34"/>
      <c r="Q29" s="34" t="s">
        <v>124</v>
      </c>
      <c r="R29" s="34"/>
      <c r="S29" s="34" t="s">
        <v>125</v>
      </c>
      <c r="T29" s="34"/>
      <c r="U29" s="40" t="s">
        <v>270</v>
      </c>
      <c r="V29" s="34"/>
      <c r="W29" s="47" t="s">
        <v>156</v>
      </c>
      <c r="X29" s="40"/>
      <c r="Y29" s="42" t="s">
        <v>181</v>
      </c>
      <c r="Z29" s="42"/>
      <c r="AA29" s="42"/>
      <c r="AB29" s="42"/>
    </row>
    <row r="30" spans="1:28" ht="30" x14ac:dyDescent="0.25">
      <c r="B30" s="10" t="s">
        <v>205</v>
      </c>
      <c r="C30" s="6" t="s">
        <v>38</v>
      </c>
      <c r="D30" s="4" t="s">
        <v>39</v>
      </c>
      <c r="E30" s="4" t="s">
        <v>126</v>
      </c>
      <c r="F30" s="4">
        <v>156</v>
      </c>
      <c r="G30" s="4">
        <v>2020</v>
      </c>
      <c r="H30" s="4">
        <v>11</v>
      </c>
      <c r="I30" s="4">
        <v>15</v>
      </c>
      <c r="J30" s="33">
        <v>0.70119238425925923</v>
      </c>
      <c r="K30" s="4" t="s">
        <v>153</v>
      </c>
      <c r="L30" s="4" t="s">
        <v>127</v>
      </c>
      <c r="M30" s="4" t="s">
        <v>210</v>
      </c>
      <c r="N30" s="4" t="s">
        <v>119</v>
      </c>
      <c r="O30" s="4">
        <v>-28</v>
      </c>
      <c r="P30" s="4" t="s">
        <v>128</v>
      </c>
      <c r="Q30" s="4">
        <v>34</v>
      </c>
      <c r="R30" s="4" t="s">
        <v>129</v>
      </c>
      <c r="S30" s="4">
        <v>4</v>
      </c>
      <c r="T30" s="4" t="s">
        <v>273</v>
      </c>
      <c r="U30" s="4" t="s">
        <v>155</v>
      </c>
      <c r="V30" s="4">
        <v>3763</v>
      </c>
      <c r="W30" s="4" t="s">
        <v>168</v>
      </c>
      <c r="X30" s="4">
        <v>3520</v>
      </c>
      <c r="Y30" s="4">
        <v>0</v>
      </c>
      <c r="Z30" s="4" t="s">
        <v>184</v>
      </c>
      <c r="AA30" s="4" t="s">
        <v>40</v>
      </c>
      <c r="AB30" s="4" t="s">
        <v>274</v>
      </c>
    </row>
    <row r="31" spans="1:28" x14ac:dyDescent="0.25">
      <c r="B31" s="10"/>
      <c r="C31" s="6" t="s">
        <v>42</v>
      </c>
      <c r="D31" s="9"/>
      <c r="E31" s="9"/>
      <c r="F31" s="9"/>
      <c r="G31" s="9"/>
      <c r="H31" s="9"/>
      <c r="I31" s="9"/>
      <c r="J31" s="9"/>
      <c r="K31" s="9"/>
      <c r="L31" s="7"/>
      <c r="M31" s="7"/>
      <c r="W31" s="3"/>
      <c r="Y31" s="3"/>
    </row>
    <row r="32" spans="1:28" x14ac:dyDescent="0.25">
      <c r="K32" s="9"/>
    </row>
    <row r="34" spans="1:40" ht="60.75" x14ac:dyDescent="0.3">
      <c r="A34">
        <v>1</v>
      </c>
      <c r="B34" s="1" t="str">
        <f>E35</f>
        <v>RX_FOUND</v>
      </c>
      <c r="C34" s="2" t="s">
        <v>36</v>
      </c>
      <c r="D34" s="34" t="s">
        <v>45</v>
      </c>
      <c r="E34" s="34" t="s">
        <v>46</v>
      </c>
      <c r="F34" s="34" t="s">
        <v>47</v>
      </c>
      <c r="G34" s="34" t="s">
        <v>48</v>
      </c>
      <c r="H34" s="34" t="s">
        <v>49</v>
      </c>
      <c r="I34" s="34" t="s">
        <v>50</v>
      </c>
      <c r="J34" s="34" t="s">
        <v>51</v>
      </c>
      <c r="K34" s="40" t="s">
        <v>152</v>
      </c>
      <c r="L34" s="34" t="s">
        <v>112</v>
      </c>
      <c r="M34" s="34"/>
      <c r="N34" s="34" t="s">
        <v>169</v>
      </c>
      <c r="O34" s="34"/>
      <c r="P34" s="34" t="s">
        <v>170</v>
      </c>
      <c r="Q34" s="34"/>
      <c r="R34" s="34" t="s">
        <v>85</v>
      </c>
      <c r="S34" s="34"/>
      <c r="T34" s="34" t="s">
        <v>113</v>
      </c>
      <c r="U34" s="34"/>
      <c r="V34" s="34" t="s">
        <v>114</v>
      </c>
      <c r="W34" s="34"/>
      <c r="X34" s="34" t="s">
        <v>115</v>
      </c>
      <c r="Y34" s="34" t="s">
        <v>269</v>
      </c>
      <c r="Z34" s="34"/>
      <c r="AA34" s="34" t="s">
        <v>271</v>
      </c>
      <c r="AB34" s="34"/>
      <c r="AC34" s="34" t="s">
        <v>272</v>
      </c>
      <c r="AD34" s="34"/>
      <c r="AE34" s="40" t="s">
        <v>167</v>
      </c>
      <c r="AF34" s="40"/>
      <c r="AG34" s="40" t="s">
        <v>90</v>
      </c>
      <c r="AH34" s="34"/>
      <c r="AI34" s="34"/>
      <c r="AJ34" s="34"/>
      <c r="AK34" s="50"/>
    </row>
    <row r="35" spans="1:40" ht="30" x14ac:dyDescent="0.25">
      <c r="B35" s="10" t="s">
        <v>118</v>
      </c>
      <c r="C35" s="6" t="s">
        <v>38</v>
      </c>
      <c r="D35" s="4" t="s">
        <v>39</v>
      </c>
      <c r="E35" s="4" t="s">
        <v>33</v>
      </c>
      <c r="F35" s="4">
        <v>204</v>
      </c>
      <c r="G35" s="4">
        <v>2020</v>
      </c>
      <c r="H35" s="4">
        <v>11</v>
      </c>
      <c r="I35" s="4">
        <v>15</v>
      </c>
      <c r="J35" s="33">
        <v>0.70119238425925923</v>
      </c>
      <c r="K35" s="4" t="s">
        <v>153</v>
      </c>
      <c r="L35" s="4" t="s">
        <v>231</v>
      </c>
      <c r="M35" s="4" t="s">
        <v>157</v>
      </c>
      <c r="N35" s="4">
        <v>47467</v>
      </c>
      <c r="O35" s="4" t="s">
        <v>158</v>
      </c>
      <c r="P35" s="4">
        <v>49461</v>
      </c>
      <c r="Q35" s="4" t="s">
        <v>159</v>
      </c>
      <c r="R35" s="4">
        <v>-88</v>
      </c>
      <c r="S35" s="4" t="s">
        <v>160</v>
      </c>
      <c r="T35" s="4">
        <v>48551</v>
      </c>
      <c r="U35" s="4" t="s">
        <v>161</v>
      </c>
      <c r="V35" s="4">
        <v>49442</v>
      </c>
      <c r="W35" s="4" t="s">
        <v>162</v>
      </c>
      <c r="X35" s="4">
        <v>-95</v>
      </c>
      <c r="Y35" s="4" t="s">
        <v>210</v>
      </c>
      <c r="Z35" s="4" t="s">
        <v>163</v>
      </c>
      <c r="AA35" s="4">
        <v>148</v>
      </c>
      <c r="AB35" s="4" t="s">
        <v>164</v>
      </c>
      <c r="AC35" s="4">
        <v>0</v>
      </c>
      <c r="AD35" s="4" t="s">
        <v>165</v>
      </c>
      <c r="AE35" s="4">
        <v>-28</v>
      </c>
      <c r="AF35" s="4" t="s">
        <v>121</v>
      </c>
      <c r="AG35" s="4">
        <v>10</v>
      </c>
      <c r="AH35" s="4" t="s">
        <v>166</v>
      </c>
      <c r="AI35" s="4">
        <v>911000000</v>
      </c>
      <c r="AJ35" s="4" t="s">
        <v>40</v>
      </c>
      <c r="AK35" s="4" t="s">
        <v>268</v>
      </c>
    </row>
    <row r="36" spans="1:40" x14ac:dyDescent="0.25">
      <c r="B36" s="10"/>
      <c r="C36" s="6" t="s">
        <v>42</v>
      </c>
      <c r="D36" s="9"/>
      <c r="E36" s="9"/>
      <c r="F36" s="9"/>
      <c r="G36" s="9"/>
      <c r="H36" s="9"/>
      <c r="I36" s="9"/>
      <c r="J36" s="9"/>
      <c r="K36" s="9"/>
      <c r="L36" s="7"/>
      <c r="M36" s="7"/>
      <c r="R36" t="s">
        <v>122</v>
      </c>
      <c r="X36" t="s">
        <v>122</v>
      </c>
      <c r="AE36" t="s">
        <v>122</v>
      </c>
      <c r="AJ36" s="3"/>
      <c r="AK36" s="3"/>
    </row>
    <row r="37" spans="1:40" x14ac:dyDescent="0.25">
      <c r="B37" s="10"/>
      <c r="C37" s="10"/>
      <c r="D37" s="10"/>
      <c r="E37" s="9"/>
      <c r="F37" s="9"/>
      <c r="G37" s="9"/>
      <c r="H37" s="9"/>
      <c r="I37" s="9"/>
      <c r="J37" s="46"/>
      <c r="K37" s="9"/>
      <c r="L37" s="7"/>
      <c r="M37" s="7"/>
      <c r="AA37" s="3"/>
      <c r="AB37" s="3"/>
    </row>
    <row r="39" spans="1:40" ht="45.75" x14ac:dyDescent="0.3">
      <c r="A39">
        <v>1</v>
      </c>
      <c r="B39" s="1" t="str">
        <f>E40</f>
        <v>RX_NOMTK</v>
      </c>
      <c r="C39" s="2" t="s">
        <v>36</v>
      </c>
      <c r="D39" s="34" t="s">
        <v>45</v>
      </c>
      <c r="E39" s="34" t="s">
        <v>46</v>
      </c>
      <c r="F39" s="34" t="s">
        <v>47</v>
      </c>
      <c r="G39" s="34" t="s">
        <v>48</v>
      </c>
      <c r="H39" s="34" t="s">
        <v>49</v>
      </c>
      <c r="I39" s="34" t="s">
        <v>50</v>
      </c>
      <c r="J39" s="34" t="s">
        <v>51</v>
      </c>
      <c r="K39" s="40" t="s">
        <v>152</v>
      </c>
      <c r="L39" s="34"/>
      <c r="M39" s="34"/>
      <c r="N39" s="34" t="s">
        <v>112</v>
      </c>
      <c r="O39" s="34"/>
      <c r="P39" s="34" t="s">
        <v>130</v>
      </c>
      <c r="Q39" s="34"/>
      <c r="R39" s="34" t="s">
        <v>131</v>
      </c>
      <c r="S39" s="34"/>
      <c r="T39" s="34" t="s">
        <v>132</v>
      </c>
      <c r="U39" s="34"/>
      <c r="V39" s="34" t="s">
        <v>133</v>
      </c>
      <c r="W39" s="34"/>
      <c r="X39" s="34" t="s">
        <v>259</v>
      </c>
      <c r="Y39" s="34"/>
      <c r="Z39" s="34" t="s">
        <v>260</v>
      </c>
      <c r="AA39" s="34"/>
      <c r="AB39" s="34" t="s">
        <v>115</v>
      </c>
      <c r="AC39" s="36"/>
      <c r="AD39" s="36" t="s">
        <v>116</v>
      </c>
      <c r="AE39" s="36"/>
      <c r="AF39" s="36" t="s">
        <v>90</v>
      </c>
      <c r="AG39" s="36"/>
      <c r="AH39" s="36" t="s">
        <v>91</v>
      </c>
      <c r="AI39" s="36"/>
      <c r="AJ39" s="36" t="s">
        <v>117</v>
      </c>
      <c r="AK39" s="42" t="s">
        <v>181</v>
      </c>
      <c r="AL39" s="36"/>
      <c r="AM39" s="42"/>
      <c r="AN39" s="42"/>
    </row>
    <row r="40" spans="1:40" ht="30" x14ac:dyDescent="0.25">
      <c r="B40" s="10" t="s">
        <v>151</v>
      </c>
      <c r="C40" s="6" t="s">
        <v>38</v>
      </c>
      <c r="D40" s="4" t="s">
        <v>39</v>
      </c>
      <c r="E40" s="4" t="s">
        <v>32</v>
      </c>
      <c r="F40" s="4">
        <v>202</v>
      </c>
      <c r="G40" s="4">
        <v>2020</v>
      </c>
      <c r="H40" s="4">
        <v>6</v>
      </c>
      <c r="I40" s="4">
        <v>17</v>
      </c>
      <c r="J40" s="33">
        <v>0.74371365740740736</v>
      </c>
      <c r="K40" s="4" t="s">
        <v>154</v>
      </c>
      <c r="L40" s="4" t="s">
        <v>108</v>
      </c>
      <c r="M40" s="4" t="s">
        <v>150</v>
      </c>
      <c r="N40" s="4" t="s">
        <v>196</v>
      </c>
      <c r="O40" s="4" t="s">
        <v>157</v>
      </c>
      <c r="P40" s="4">
        <v>143</v>
      </c>
      <c r="Q40" s="4" t="s">
        <v>192</v>
      </c>
      <c r="R40" s="4" t="s">
        <v>197</v>
      </c>
      <c r="S40" s="4" t="s">
        <v>119</v>
      </c>
      <c r="T40" s="4">
        <v>-124</v>
      </c>
      <c r="U40" s="4" t="s">
        <v>120</v>
      </c>
      <c r="V40" s="4">
        <v>-20</v>
      </c>
      <c r="W40" s="4" t="s">
        <v>160</v>
      </c>
      <c r="X40" s="4">
        <v>0</v>
      </c>
      <c r="Y40" s="4" t="s">
        <v>193</v>
      </c>
      <c r="Z40" s="4">
        <v>0</v>
      </c>
      <c r="AA40" s="4" t="s">
        <v>119</v>
      </c>
      <c r="AB40" s="4">
        <v>-50</v>
      </c>
      <c r="AC40" s="4" t="s">
        <v>120</v>
      </c>
      <c r="AD40" s="4" t="s">
        <v>198</v>
      </c>
      <c r="AE40" s="4" t="s">
        <v>121</v>
      </c>
      <c r="AF40" s="4">
        <v>11</v>
      </c>
      <c r="AG40" s="4" t="s">
        <v>194</v>
      </c>
      <c r="AH40" s="4">
        <v>908599976</v>
      </c>
      <c r="AI40" s="33" t="s">
        <v>195</v>
      </c>
      <c r="AJ40" s="4">
        <v>4102</v>
      </c>
      <c r="AK40" s="4" t="s">
        <v>199</v>
      </c>
      <c r="AL40" s="4" t="s">
        <v>43</v>
      </c>
      <c r="AM40" s="4" t="s">
        <v>40</v>
      </c>
      <c r="AN40" s="4" t="s">
        <v>200</v>
      </c>
    </row>
    <row r="41" spans="1:40" x14ac:dyDescent="0.25">
      <c r="B41" s="10"/>
      <c r="C41" s="6" t="s">
        <v>42</v>
      </c>
      <c r="D41" s="9"/>
      <c r="E41" s="9"/>
      <c r="F41" s="9"/>
      <c r="G41" s="9"/>
      <c r="H41" s="9"/>
      <c r="I41" s="9"/>
      <c r="J41" s="9"/>
      <c r="K41" s="9"/>
      <c r="L41" s="7"/>
      <c r="M41" s="7"/>
      <c r="AA41" s="3"/>
      <c r="AB41" s="3"/>
    </row>
    <row r="42" spans="1:40" x14ac:dyDescent="0.25">
      <c r="B42" s="10"/>
      <c r="C42" s="10"/>
      <c r="D42" s="10"/>
      <c r="E42" s="9"/>
      <c r="F42" s="9"/>
      <c r="G42" s="9"/>
      <c r="H42" s="9"/>
      <c r="I42" s="9"/>
      <c r="J42" s="9"/>
      <c r="K42" s="9"/>
      <c r="L42" s="7"/>
      <c r="M42" s="7"/>
      <c r="AA42" s="3"/>
      <c r="AB42" s="3"/>
    </row>
    <row r="44" spans="1:40" ht="30.75" x14ac:dyDescent="0.3">
      <c r="A44">
        <v>1</v>
      </c>
      <c r="B44" s="1" t="str">
        <f>E45</f>
        <v>RX_COORD</v>
      </c>
      <c r="C44" s="2" t="s">
        <v>36</v>
      </c>
      <c r="D44" s="48" t="s">
        <v>45</v>
      </c>
      <c r="E44" s="48" t="s">
        <v>46</v>
      </c>
      <c r="F44" s="48" t="s">
        <v>47</v>
      </c>
      <c r="G44" s="48" t="s">
        <v>48</v>
      </c>
      <c r="H44" s="48" t="s">
        <v>49</v>
      </c>
      <c r="I44" s="48" t="s">
        <v>50</v>
      </c>
      <c r="J44" s="48" t="s">
        <v>51</v>
      </c>
      <c r="K44" s="48" t="s">
        <v>152</v>
      </c>
      <c r="L44" s="48"/>
      <c r="M44" s="48"/>
      <c r="N44" s="48" t="s">
        <v>112</v>
      </c>
      <c r="O44" s="48"/>
      <c r="P44" s="48" t="s">
        <v>132</v>
      </c>
      <c r="Q44" s="48"/>
      <c r="R44" s="48" t="s">
        <v>133</v>
      </c>
      <c r="S44" s="48"/>
      <c r="T44" s="48" t="s">
        <v>90</v>
      </c>
      <c r="U44" s="48"/>
      <c r="V44" s="48" t="s">
        <v>265</v>
      </c>
      <c r="W44" s="48"/>
      <c r="X44" s="48"/>
    </row>
    <row r="45" spans="1:40" ht="45" x14ac:dyDescent="0.25">
      <c r="B45" s="10" t="s">
        <v>244</v>
      </c>
      <c r="C45" s="6" t="s">
        <v>38</v>
      </c>
      <c r="D45" s="4" t="s">
        <v>39</v>
      </c>
      <c r="E45" s="4" t="s">
        <v>253</v>
      </c>
      <c r="F45" s="4">
        <v>121</v>
      </c>
      <c r="G45" s="4">
        <v>2020</v>
      </c>
      <c r="H45" s="4">
        <v>11</v>
      </c>
      <c r="I45" s="4">
        <v>15</v>
      </c>
      <c r="J45" s="33">
        <v>0.13113082175925925</v>
      </c>
      <c r="K45" s="4" t="s">
        <v>153</v>
      </c>
      <c r="L45" s="4" t="s">
        <v>108</v>
      </c>
      <c r="M45" s="4" t="s">
        <v>254</v>
      </c>
      <c r="N45" s="4" t="s">
        <v>231</v>
      </c>
      <c r="O45" s="4" t="s">
        <v>119</v>
      </c>
      <c r="P45" s="4">
        <v>-115</v>
      </c>
      <c r="Q45" s="4" t="s">
        <v>120</v>
      </c>
      <c r="R45" s="4">
        <v>-5</v>
      </c>
      <c r="S45" s="4" t="s">
        <v>121</v>
      </c>
      <c r="T45" s="4" t="s">
        <v>255</v>
      </c>
      <c r="U45" s="4" t="s">
        <v>256</v>
      </c>
      <c r="V45" s="4">
        <v>925600000</v>
      </c>
      <c r="W45" s="4" t="s">
        <v>40</v>
      </c>
      <c r="X45" s="4" t="s">
        <v>257</v>
      </c>
    </row>
    <row r="46" spans="1:40" x14ac:dyDescent="0.25">
      <c r="B46" s="10"/>
      <c r="C46" s="6" t="s">
        <v>42</v>
      </c>
      <c r="D46" s="9"/>
      <c r="E46" s="9"/>
      <c r="F46" s="9"/>
      <c r="G46" s="9"/>
      <c r="H46" s="9"/>
      <c r="I46" s="9"/>
      <c r="J46" s="9"/>
      <c r="K46" s="9"/>
      <c r="L46" s="7"/>
      <c r="M46" s="7"/>
    </row>
    <row r="47" spans="1:40" x14ac:dyDescent="0.25">
      <c r="B47" s="10"/>
      <c r="C47" s="10"/>
      <c r="D47" s="10"/>
      <c r="E47" s="9"/>
      <c r="F47" s="9"/>
      <c r="G47" s="9"/>
      <c r="H47" s="9"/>
      <c r="I47" s="9"/>
      <c r="J47" s="9"/>
      <c r="K47" s="9"/>
      <c r="L47" s="7"/>
      <c r="M47" s="7"/>
      <c r="AA47" s="3"/>
      <c r="AB47" s="3"/>
    </row>
    <row r="49" spans="1:28" ht="30.75" x14ac:dyDescent="0.3">
      <c r="A49">
        <v>1</v>
      </c>
      <c r="B49" s="1" t="str">
        <f>E50</f>
        <v>RX_CRDFD</v>
      </c>
      <c r="C49" s="2" t="s">
        <v>36</v>
      </c>
      <c r="D49" s="48" t="s">
        <v>45</v>
      </c>
      <c r="E49" s="48" t="s">
        <v>46</v>
      </c>
      <c r="F49" s="48" t="s">
        <v>47</v>
      </c>
      <c r="G49" s="48" t="s">
        <v>48</v>
      </c>
      <c r="H49" s="48" t="s">
        <v>49</v>
      </c>
      <c r="I49" s="48" t="s">
        <v>50</v>
      </c>
      <c r="J49" s="48" t="s">
        <v>51</v>
      </c>
      <c r="K49" s="48" t="s">
        <v>152</v>
      </c>
      <c r="L49" s="48"/>
      <c r="M49" s="48"/>
      <c r="N49" s="48" t="s">
        <v>112</v>
      </c>
      <c r="O49" s="48"/>
      <c r="P49" s="48" t="s">
        <v>132</v>
      </c>
      <c r="Q49" s="48"/>
      <c r="R49" s="48" t="s">
        <v>133</v>
      </c>
      <c r="S49" s="48"/>
      <c r="T49" s="48" t="s">
        <v>90</v>
      </c>
      <c r="U49" s="48"/>
      <c r="V49" s="48" t="s">
        <v>265</v>
      </c>
      <c r="W49" s="48"/>
      <c r="X49" s="48"/>
    </row>
    <row r="50" spans="1:28" ht="30" x14ac:dyDescent="0.25">
      <c r="B50" s="10" t="s">
        <v>264</v>
      </c>
      <c r="C50" s="6" t="s">
        <v>38</v>
      </c>
      <c r="D50" s="4" t="s">
        <v>39</v>
      </c>
      <c r="E50" s="4" t="s">
        <v>261</v>
      </c>
      <c r="F50" s="4">
        <v>123</v>
      </c>
      <c r="G50" s="4">
        <v>2020</v>
      </c>
      <c r="H50" s="4">
        <v>11</v>
      </c>
      <c r="I50" s="4">
        <v>15</v>
      </c>
      <c r="J50" s="33">
        <v>0.13115317129629631</v>
      </c>
      <c r="K50" s="4" t="s">
        <v>153</v>
      </c>
      <c r="L50" s="4" t="s">
        <v>108</v>
      </c>
      <c r="M50" s="4" t="s">
        <v>262</v>
      </c>
      <c r="N50" s="4" t="s">
        <v>231</v>
      </c>
      <c r="O50" s="4" t="s">
        <v>119</v>
      </c>
      <c r="P50" s="4">
        <v>-115</v>
      </c>
      <c r="Q50" s="4" t="s">
        <v>120</v>
      </c>
      <c r="R50" s="4">
        <v>-5</v>
      </c>
      <c r="S50" s="4" t="s">
        <v>121</v>
      </c>
      <c r="T50" s="4" t="s">
        <v>255</v>
      </c>
      <c r="U50" s="4" t="s">
        <v>256</v>
      </c>
      <c r="V50" s="4">
        <v>925600000</v>
      </c>
      <c r="W50" s="4" t="s">
        <v>40</v>
      </c>
      <c r="X50" s="4" t="s">
        <v>263</v>
      </c>
    </row>
    <row r="51" spans="1:28" x14ac:dyDescent="0.25">
      <c r="B51" s="10"/>
      <c r="C51" s="6" t="s">
        <v>42</v>
      </c>
      <c r="D51" s="9"/>
      <c r="E51" s="9"/>
      <c r="F51" s="9"/>
      <c r="G51" s="9"/>
      <c r="H51" s="9"/>
      <c r="I51" s="9"/>
      <c r="J51" s="9"/>
      <c r="K51" s="9"/>
      <c r="L51" s="7"/>
      <c r="M51" s="7"/>
    </row>
    <row r="52" spans="1:28" x14ac:dyDescent="0.25">
      <c r="B52" s="10"/>
      <c r="C52" s="10"/>
      <c r="D52" s="10"/>
      <c r="E52" s="9"/>
      <c r="F52" s="9"/>
      <c r="G52" s="9"/>
      <c r="H52" s="9"/>
      <c r="I52" s="9"/>
      <c r="J52" s="9"/>
      <c r="K52" s="9"/>
      <c r="L52" s="7"/>
      <c r="M52" s="7"/>
      <c r="AA52" s="3"/>
      <c r="AB52" s="3"/>
    </row>
    <row r="54" spans="1:28" ht="45.75" x14ac:dyDescent="0.3">
      <c r="A54">
        <v>1</v>
      </c>
      <c r="B54" s="1" t="s">
        <v>243</v>
      </c>
      <c r="C54" s="2" t="s">
        <v>36</v>
      </c>
      <c r="D54" s="48" t="s">
        <v>45</v>
      </c>
      <c r="E54" s="48" t="s">
        <v>46</v>
      </c>
      <c r="F54" s="48" t="s">
        <v>47</v>
      </c>
      <c r="G54" s="48" t="s">
        <v>48</v>
      </c>
      <c r="H54" s="48" t="s">
        <v>49</v>
      </c>
      <c r="I54" s="48" t="s">
        <v>50</v>
      </c>
      <c r="J54" s="48" t="s">
        <v>51</v>
      </c>
      <c r="K54" s="48" t="s">
        <v>152</v>
      </c>
      <c r="L54" s="48" t="s">
        <v>249</v>
      </c>
      <c r="M54" s="48"/>
      <c r="N54" s="48" t="s">
        <v>250</v>
      </c>
      <c r="O54" s="48"/>
      <c r="P54" s="48" t="s">
        <v>251</v>
      </c>
      <c r="Q54" s="48"/>
      <c r="R54" s="48" t="s">
        <v>252</v>
      </c>
      <c r="S54" s="48"/>
      <c r="T54" s="48"/>
    </row>
    <row r="55" spans="1:28" ht="45" x14ac:dyDescent="0.25">
      <c r="B55" s="10" t="s">
        <v>258</v>
      </c>
      <c r="C55" s="6" t="s">
        <v>38</v>
      </c>
      <c r="D55" s="4" t="s">
        <v>39</v>
      </c>
      <c r="E55" s="4" t="s">
        <v>243</v>
      </c>
      <c r="F55" s="4">
        <v>96</v>
      </c>
      <c r="G55" s="4">
        <v>2020</v>
      </c>
      <c r="H55" s="4">
        <v>11</v>
      </c>
      <c r="I55" s="4">
        <v>15</v>
      </c>
      <c r="J55" s="4">
        <v>0.13113082175925925</v>
      </c>
      <c r="K55" s="4" t="s">
        <v>153</v>
      </c>
      <c r="L55" s="4" t="s">
        <v>231</v>
      </c>
      <c r="M55" s="4" t="s">
        <v>245</v>
      </c>
      <c r="N55" s="4">
        <v>11</v>
      </c>
      <c r="O55" s="4" t="s">
        <v>246</v>
      </c>
      <c r="P55" s="4">
        <v>1</v>
      </c>
      <c r="Q55" s="4" t="s">
        <v>247</v>
      </c>
      <c r="R55" s="4" t="s">
        <v>248</v>
      </c>
      <c r="S55" s="4" t="s">
        <v>40</v>
      </c>
      <c r="T55" s="4">
        <v>767</v>
      </c>
    </row>
    <row r="56" spans="1:28" x14ac:dyDescent="0.25">
      <c r="B56" s="10"/>
      <c r="C56" s="6" t="s">
        <v>42</v>
      </c>
      <c r="D56" s="9"/>
      <c r="E56" s="9"/>
      <c r="F56" s="9"/>
      <c r="G56" s="9"/>
      <c r="H56" s="9"/>
      <c r="I56" s="9"/>
      <c r="J56" s="9"/>
      <c r="K56" s="9"/>
      <c r="L56" s="7"/>
      <c r="M56" s="7"/>
      <c r="AA56" s="3"/>
      <c r="AB56" s="3"/>
    </row>
    <row r="57" spans="1:28" x14ac:dyDescent="0.25">
      <c r="B57" s="10"/>
      <c r="C57" s="10"/>
      <c r="D57" s="10"/>
      <c r="E57" s="9"/>
      <c r="F57" s="9"/>
      <c r="G57" s="9"/>
      <c r="H57" s="9"/>
      <c r="I57" s="9"/>
      <c r="J57" s="9"/>
      <c r="K57" s="9"/>
      <c r="L57" s="7"/>
      <c r="M57" s="7"/>
      <c r="AA57" s="3"/>
      <c r="AB57" s="3"/>
    </row>
    <row r="59" spans="1:28" ht="30.75" x14ac:dyDescent="0.3">
      <c r="A59">
        <v>1</v>
      </c>
      <c r="B59" s="1" t="str">
        <f>E60</f>
        <v>COORDFND</v>
      </c>
      <c r="C59" s="2" t="s">
        <v>36</v>
      </c>
      <c r="D59" s="48" t="s">
        <v>45</v>
      </c>
      <c r="E59" s="48" t="s">
        <v>46</v>
      </c>
      <c r="F59" s="48" t="s">
        <v>47</v>
      </c>
      <c r="G59" s="48" t="s">
        <v>48</v>
      </c>
      <c r="H59" s="48" t="s">
        <v>49</v>
      </c>
      <c r="I59" s="48" t="s">
        <v>50</v>
      </c>
      <c r="J59" s="48" t="s">
        <v>51</v>
      </c>
      <c r="K59" s="48" t="s">
        <v>152</v>
      </c>
      <c r="L59" s="48"/>
      <c r="M59" s="48"/>
      <c r="N59" s="48" t="s">
        <v>241</v>
      </c>
      <c r="O59" s="48"/>
      <c r="P59" s="48"/>
      <c r="Q59" s="48" t="s">
        <v>242</v>
      </c>
      <c r="R59" s="48" t="s">
        <v>131</v>
      </c>
      <c r="S59" s="48"/>
    </row>
    <row r="60" spans="1:28" ht="45" x14ac:dyDescent="0.25">
      <c r="B60" s="10" t="s">
        <v>240</v>
      </c>
      <c r="C60" s="6" t="s">
        <v>38</v>
      </c>
      <c r="D60" s="4" t="s">
        <v>39</v>
      </c>
      <c r="E60" s="4" t="s">
        <v>234</v>
      </c>
      <c r="F60" s="4">
        <v>99</v>
      </c>
      <c r="G60" s="4">
        <v>2020</v>
      </c>
      <c r="H60" s="4">
        <v>11</v>
      </c>
      <c r="I60" s="4">
        <v>15</v>
      </c>
      <c r="J60" s="4">
        <v>0.13115317129629631</v>
      </c>
      <c r="K60" s="4" t="s">
        <v>153</v>
      </c>
      <c r="L60" s="4" t="s">
        <v>235</v>
      </c>
      <c r="M60" s="4" t="s">
        <v>236</v>
      </c>
      <c r="N60" s="4" t="s">
        <v>210</v>
      </c>
      <c r="O60" s="4" t="s">
        <v>237</v>
      </c>
      <c r="P60" s="4" t="s">
        <v>238</v>
      </c>
      <c r="Q60" s="4">
        <v>4123</v>
      </c>
      <c r="R60" s="4" t="s">
        <v>40</v>
      </c>
      <c r="S60" s="4" t="s">
        <v>239</v>
      </c>
    </row>
    <row r="61" spans="1:28" x14ac:dyDescent="0.25">
      <c r="B61" s="10"/>
      <c r="C61" s="6" t="s">
        <v>42</v>
      </c>
      <c r="D61" s="9"/>
      <c r="E61" s="9"/>
      <c r="F61" s="9"/>
      <c r="G61" s="9"/>
      <c r="H61" s="9"/>
      <c r="I61" s="9"/>
      <c r="J61" s="9"/>
      <c r="K61" s="9"/>
      <c r="L61" s="7"/>
      <c r="M61" s="7"/>
      <c r="AA61" s="3"/>
      <c r="AB61" s="3"/>
    </row>
    <row r="62" spans="1:28" ht="15.75" x14ac:dyDescent="0.25">
      <c r="B62" s="10"/>
      <c r="C62" s="10"/>
      <c r="D62" s="45"/>
      <c r="E62" s="9"/>
      <c r="F62" s="9"/>
      <c r="G62" s="9"/>
      <c r="H62" s="9"/>
      <c r="I62" s="9"/>
      <c r="J62" s="46"/>
      <c r="K62" s="9"/>
      <c r="L62" s="7"/>
      <c r="M62" s="7"/>
      <c r="X62" s="3"/>
    </row>
    <row r="64" spans="1:28" ht="30.75" x14ac:dyDescent="0.3">
      <c r="A64">
        <v>1</v>
      </c>
      <c r="B64" s="1" t="str">
        <f>E65</f>
        <v>FS_CHNGE</v>
      </c>
      <c r="C64" s="2" t="s">
        <v>36</v>
      </c>
      <c r="D64" s="34" t="s">
        <v>45</v>
      </c>
      <c r="E64" s="34" t="s">
        <v>46</v>
      </c>
      <c r="F64" s="34" t="s">
        <v>47</v>
      </c>
      <c r="G64" s="34" t="s">
        <v>48</v>
      </c>
      <c r="H64" s="34" t="s">
        <v>49</v>
      </c>
      <c r="I64" s="34" t="s">
        <v>50</v>
      </c>
      <c r="J64" s="34" t="s">
        <v>51</v>
      </c>
      <c r="K64" s="34"/>
      <c r="L64" s="34" t="s">
        <v>134</v>
      </c>
      <c r="M64" s="34"/>
      <c r="N64" s="34"/>
      <c r="O64" s="34" t="s">
        <v>135</v>
      </c>
      <c r="P64" s="34"/>
      <c r="Q64" s="34"/>
    </row>
    <row r="65" spans="2:17" ht="30" x14ac:dyDescent="0.25">
      <c r="B65" s="10" t="s">
        <v>136</v>
      </c>
      <c r="C65" s="6" t="s">
        <v>38</v>
      </c>
      <c r="D65" s="4" t="s">
        <v>39</v>
      </c>
      <c r="E65" s="4" t="s">
        <v>34</v>
      </c>
      <c r="F65" s="4">
        <v>81</v>
      </c>
      <c r="G65" s="4">
        <v>2020</v>
      </c>
      <c r="H65" s="4">
        <v>1</v>
      </c>
      <c r="I65" s="4">
        <v>15</v>
      </c>
      <c r="J65" s="33">
        <v>0.83326488425925926</v>
      </c>
      <c r="K65" s="4" t="s">
        <v>137</v>
      </c>
      <c r="L65" s="4" t="s">
        <v>138</v>
      </c>
      <c r="M65" s="4" t="s">
        <v>139</v>
      </c>
      <c r="N65" s="4" t="s">
        <v>140</v>
      </c>
      <c r="O65" s="4">
        <v>0</v>
      </c>
      <c r="P65" s="4" t="s">
        <v>40</v>
      </c>
      <c r="Q65" s="4">
        <v>4777</v>
      </c>
    </row>
    <row r="66" spans="2:17" x14ac:dyDescent="0.25">
      <c r="B66" s="10"/>
      <c r="C66" s="6" t="s">
        <v>42</v>
      </c>
      <c r="D66" s="9"/>
      <c r="E66" s="9"/>
      <c r="F66" s="9"/>
      <c r="G66" s="9"/>
      <c r="H66" s="9"/>
      <c r="I66" s="9"/>
      <c r="J66" s="9"/>
      <c r="K66" s="7"/>
      <c r="L66" s="7" t="s">
        <v>141</v>
      </c>
      <c r="Q66" s="3" t="s">
        <v>44</v>
      </c>
    </row>
    <row r="68" spans="2:17" ht="14.25" customHeight="1" x14ac:dyDescent="0.25"/>
    <row r="69" spans="2:17" ht="30.75" x14ac:dyDescent="0.3">
      <c r="B69" s="1" t="str">
        <f>E70</f>
        <v>BATT_BLE</v>
      </c>
      <c r="C69" s="2" t="s">
        <v>36</v>
      </c>
      <c r="D69" s="42" t="s">
        <v>45</v>
      </c>
      <c r="E69" s="42" t="s">
        <v>46</v>
      </c>
      <c r="F69" s="42" t="s">
        <v>47</v>
      </c>
      <c r="G69" s="42" t="s">
        <v>48</v>
      </c>
      <c r="H69" s="42" t="s">
        <v>49</v>
      </c>
      <c r="I69" s="42" t="s">
        <v>50</v>
      </c>
      <c r="J69" s="42" t="s">
        <v>51</v>
      </c>
      <c r="K69" s="42" t="s">
        <v>178</v>
      </c>
      <c r="L69" s="42" t="s">
        <v>187</v>
      </c>
      <c r="M69" s="42" t="s">
        <v>190</v>
      </c>
      <c r="N69" s="42"/>
      <c r="O69" s="42"/>
      <c r="P69" s="42"/>
      <c r="Q69" s="42" t="s">
        <v>180</v>
      </c>
    </row>
    <row r="70" spans="2:17" ht="30" x14ac:dyDescent="0.25">
      <c r="B70" s="35" t="s">
        <v>185</v>
      </c>
      <c r="C70" s="6" t="s">
        <v>38</v>
      </c>
      <c r="D70" s="4" t="s">
        <v>39</v>
      </c>
      <c r="E70" s="4" t="s">
        <v>182</v>
      </c>
      <c r="F70" s="4">
        <v>68</v>
      </c>
      <c r="G70" s="4">
        <v>2020</v>
      </c>
      <c r="H70" s="4">
        <v>5</v>
      </c>
      <c r="I70" s="4">
        <v>17</v>
      </c>
      <c r="J70" s="4">
        <v>0.17643351851851852</v>
      </c>
      <c r="K70" s="4">
        <v>4189</v>
      </c>
      <c r="L70" s="4" t="s">
        <v>183</v>
      </c>
      <c r="M70" s="4">
        <v>36</v>
      </c>
      <c r="N70" s="4" t="s">
        <v>184</v>
      </c>
      <c r="O70" s="4" t="s">
        <v>40</v>
      </c>
      <c r="P70" s="4">
        <v>3176</v>
      </c>
      <c r="Q70" s="4" t="s">
        <v>179</v>
      </c>
    </row>
    <row r="71" spans="2:17" x14ac:dyDescent="0.25">
      <c r="C71" s="6" t="s">
        <v>42</v>
      </c>
      <c r="D71" s="9"/>
      <c r="E71" s="9"/>
      <c r="F71" s="9"/>
      <c r="G71" s="9"/>
      <c r="H71" s="9"/>
      <c r="I71" s="9"/>
      <c r="J71" s="9"/>
      <c r="K71" s="7" t="s">
        <v>186</v>
      </c>
      <c r="L71" s="43" t="s">
        <v>188</v>
      </c>
      <c r="M71" t="s">
        <v>191</v>
      </c>
    </row>
    <row r="72" spans="2:17" x14ac:dyDescent="0.25">
      <c r="L72" s="44" t="s">
        <v>189</v>
      </c>
    </row>
    <row r="73" spans="2:17" ht="18.75" x14ac:dyDescent="0.3">
      <c r="B73" s="1" t="s">
        <v>207</v>
      </c>
      <c r="C73" s="52" t="s">
        <v>217</v>
      </c>
      <c r="D73" s="52"/>
      <c r="E73" s="52"/>
      <c r="F73" s="52"/>
      <c r="G73" s="52"/>
    </row>
    <row r="74" spans="2:17" x14ac:dyDescent="0.25">
      <c r="B74" s="48" t="s">
        <v>218</v>
      </c>
      <c r="C74" s="4" t="s">
        <v>216</v>
      </c>
      <c r="D74" s="4" t="s">
        <v>208</v>
      </c>
      <c r="E74" s="4">
        <v>7</v>
      </c>
      <c r="F74" s="4">
        <v>2020</v>
      </c>
      <c r="G74" s="4">
        <v>0.7567476851851852</v>
      </c>
    </row>
    <row r="75" spans="2:17" x14ac:dyDescent="0.25">
      <c r="B75" s="48" t="s">
        <v>219</v>
      </c>
      <c r="C75" s="4" t="s">
        <v>209</v>
      </c>
      <c r="D75" s="4" t="s">
        <v>143</v>
      </c>
      <c r="E75" s="4">
        <v>923000000</v>
      </c>
      <c r="F75" s="4"/>
      <c r="G75" s="4"/>
    </row>
    <row r="76" spans="2:17" x14ac:dyDescent="0.25">
      <c r="B76" s="48" t="s">
        <v>220</v>
      </c>
      <c r="C76" s="4" t="s">
        <v>111</v>
      </c>
      <c r="D76" s="4">
        <v>7</v>
      </c>
      <c r="E76" s="4"/>
      <c r="F76" s="4"/>
      <c r="G76" s="4"/>
    </row>
    <row r="77" spans="2:17" x14ac:dyDescent="0.25">
      <c r="B77" s="48" t="s">
        <v>221</v>
      </c>
      <c r="C77" s="4" t="s">
        <v>144</v>
      </c>
      <c r="D77" s="4">
        <v>9</v>
      </c>
      <c r="E77" s="4"/>
      <c r="F77" s="4"/>
      <c r="G77" s="4"/>
    </row>
    <row r="78" spans="2:17" x14ac:dyDescent="0.25">
      <c r="B78" s="48" t="s">
        <v>222</v>
      </c>
      <c r="C78" s="4" t="s">
        <v>145</v>
      </c>
      <c r="D78" s="4" t="s">
        <v>210</v>
      </c>
      <c r="E78" s="4"/>
      <c r="F78" s="4"/>
      <c r="G78" s="4"/>
    </row>
    <row r="79" spans="2:17" ht="30" x14ac:dyDescent="0.25">
      <c r="B79" s="48" t="s">
        <v>223</v>
      </c>
      <c r="C79" s="4" t="s">
        <v>146</v>
      </c>
      <c r="D79" s="4">
        <v>-928045422</v>
      </c>
      <c r="E79" s="4"/>
      <c r="F79" s="4"/>
      <c r="G79" s="4"/>
    </row>
    <row r="80" spans="2:17" x14ac:dyDescent="0.25">
      <c r="B80" s="48" t="s">
        <v>224</v>
      </c>
      <c r="C80" s="4" t="s">
        <v>147</v>
      </c>
      <c r="D80" s="4">
        <v>0</v>
      </c>
      <c r="E80" s="4"/>
      <c r="F80" s="4"/>
      <c r="G80" s="4"/>
    </row>
    <row r="81" spans="2:7" x14ac:dyDescent="0.25">
      <c r="B81" s="48" t="s">
        <v>142</v>
      </c>
      <c r="C81" s="4" t="s">
        <v>148</v>
      </c>
      <c r="D81" s="4">
        <v>11</v>
      </c>
      <c r="E81" s="4"/>
      <c r="F81" s="4"/>
      <c r="G81" s="4"/>
    </row>
    <row r="82" spans="2:7" x14ac:dyDescent="0.25">
      <c r="B82" s="48" t="s">
        <v>225</v>
      </c>
      <c r="C82" s="4" t="s">
        <v>211</v>
      </c>
      <c r="D82" s="4">
        <v>0</v>
      </c>
      <c r="E82" s="4"/>
      <c r="F82" s="4"/>
      <c r="G82" s="4"/>
    </row>
    <row r="83" spans="2:7" x14ac:dyDescent="0.25">
      <c r="B83" s="48" t="s">
        <v>225</v>
      </c>
      <c r="C83" s="4" t="s">
        <v>212</v>
      </c>
      <c r="D83" s="4">
        <v>0</v>
      </c>
      <c r="E83" s="4"/>
      <c r="F83" s="4"/>
      <c r="G83" s="4"/>
    </row>
    <row r="84" spans="2:7" x14ac:dyDescent="0.25">
      <c r="B84" s="48" t="s">
        <v>225</v>
      </c>
      <c r="C84" s="4" t="s">
        <v>213</v>
      </c>
      <c r="D84" s="4">
        <v>11</v>
      </c>
      <c r="E84" s="4"/>
      <c r="F84" s="4"/>
      <c r="G84" s="4"/>
    </row>
    <row r="85" spans="2:7" ht="30" x14ac:dyDescent="0.25">
      <c r="B85" s="48" t="s">
        <v>226</v>
      </c>
      <c r="C85" s="4" t="s">
        <v>214</v>
      </c>
      <c r="D85" s="4">
        <v>1</v>
      </c>
      <c r="E85" s="4"/>
      <c r="F85" s="4"/>
      <c r="G85" s="4"/>
    </row>
    <row r="86" spans="2:7" x14ac:dyDescent="0.25">
      <c r="B86" s="48" t="s">
        <v>227</v>
      </c>
      <c r="C86" s="4" t="s">
        <v>215</v>
      </c>
      <c r="D86" s="4">
        <v>0</v>
      </c>
      <c r="E86" s="4"/>
      <c r="F86" s="4"/>
      <c r="G86" s="4"/>
    </row>
  </sheetData>
  <mergeCells count="4">
    <mergeCell ref="S12:T12"/>
    <mergeCell ref="L12:M12"/>
    <mergeCell ref="O12:P12"/>
    <mergeCell ref="C73:G7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4759-1D7A-4BFC-92F1-2CB97029E8E7}">
  <dimension ref="A2:G8"/>
  <sheetViews>
    <sheetView tabSelected="1" topLeftCell="B1" workbookViewId="0">
      <selection activeCell="E8" sqref="B3:E8"/>
    </sheetView>
  </sheetViews>
  <sheetFormatPr defaultRowHeight="15" x14ac:dyDescent="0.25"/>
  <cols>
    <col min="1" max="1" width="14.85546875" customWidth="1"/>
    <col min="2" max="2" width="19" customWidth="1"/>
    <col min="3" max="3" width="48.28515625" customWidth="1"/>
    <col min="4" max="4" width="28.140625" style="3" customWidth="1"/>
    <col min="5" max="5" width="22.85546875" style="3" customWidth="1"/>
    <col min="7" max="7" width="15.85546875" bestFit="1" customWidth="1"/>
  </cols>
  <sheetData>
    <row r="2" spans="1:7" x14ac:dyDescent="0.25">
      <c r="A2" s="27"/>
      <c r="B2" s="27"/>
      <c r="C2" s="27"/>
      <c r="D2" s="24"/>
      <c r="E2" s="24"/>
      <c r="G2" s="28"/>
    </row>
    <row r="3" spans="1:7" x14ac:dyDescent="0.25">
      <c r="A3" s="29"/>
      <c r="B3" s="29" t="s">
        <v>278</v>
      </c>
      <c r="C3" s="29" t="s">
        <v>17</v>
      </c>
      <c r="D3" s="30" t="s">
        <v>18</v>
      </c>
      <c r="E3" s="30" t="s">
        <v>19</v>
      </c>
    </row>
    <row r="4" spans="1:7" x14ac:dyDescent="0.25">
      <c r="A4" s="31"/>
      <c r="B4" s="37" t="s">
        <v>20</v>
      </c>
      <c r="C4" s="11" t="s">
        <v>21</v>
      </c>
      <c r="D4" s="26" t="s">
        <v>22</v>
      </c>
      <c r="E4" s="39" t="s">
        <v>230</v>
      </c>
    </row>
    <row r="5" spans="1:7" ht="45" x14ac:dyDescent="0.25">
      <c r="A5" s="31"/>
      <c r="B5" s="37" t="s">
        <v>25</v>
      </c>
      <c r="C5" s="11" t="s">
        <v>206</v>
      </c>
      <c r="D5" s="26" t="s">
        <v>267</v>
      </c>
      <c r="E5" s="39" t="s">
        <v>228</v>
      </c>
    </row>
    <row r="6" spans="1:7" ht="30" x14ac:dyDescent="0.25">
      <c r="A6" s="31"/>
      <c r="B6" s="37" t="s">
        <v>23</v>
      </c>
      <c r="C6" s="11" t="s">
        <v>204</v>
      </c>
      <c r="D6" s="26" t="s">
        <v>149</v>
      </c>
      <c r="E6" s="39" t="s">
        <v>24</v>
      </c>
    </row>
    <row r="7" spans="1:7" x14ac:dyDescent="0.25">
      <c r="A7" s="27"/>
      <c r="B7" s="37" t="s">
        <v>26</v>
      </c>
      <c r="C7" s="38" t="s">
        <v>27</v>
      </c>
      <c r="D7" s="26" t="s">
        <v>28</v>
      </c>
      <c r="E7" s="39" t="s">
        <v>229</v>
      </c>
    </row>
    <row r="8" spans="1:7" x14ac:dyDescent="0.25">
      <c r="B8" s="37" t="s">
        <v>276</v>
      </c>
      <c r="C8" s="38" t="s">
        <v>277</v>
      </c>
      <c r="D8" s="3" t="s">
        <v>276</v>
      </c>
      <c r="E8" s="53" t="s">
        <v>279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A5224-2B73-4D83-BF4B-054F24FA4EAD}">
  <dimension ref="A1:F32"/>
  <sheetViews>
    <sheetView zoomScaleNormal="100" workbookViewId="0">
      <selection activeCell="B19" sqref="B19"/>
    </sheetView>
  </sheetViews>
  <sheetFormatPr defaultRowHeight="15" x14ac:dyDescent="0.25"/>
  <cols>
    <col min="1" max="1" width="34.7109375" customWidth="1"/>
    <col min="2" max="2" width="9.140625" style="3"/>
    <col min="5" max="5" width="12.85546875" customWidth="1"/>
    <col min="6" max="6" width="11.7109375" customWidth="1"/>
  </cols>
  <sheetData>
    <row r="1" spans="1:6" s="11" customFormat="1" x14ac:dyDescent="0.25">
      <c r="A1" s="10"/>
      <c r="B1" s="10"/>
      <c r="C1" s="10"/>
      <c r="D1" s="10"/>
      <c r="E1" s="10"/>
      <c r="F1" s="10"/>
    </row>
    <row r="2" spans="1:6" x14ac:dyDescent="0.25">
      <c r="A2" s="32" t="s">
        <v>0</v>
      </c>
      <c r="C2" s="3"/>
      <c r="D2" s="3"/>
      <c r="E2" s="3"/>
      <c r="F2" s="3"/>
    </row>
    <row r="3" spans="1:6" x14ac:dyDescent="0.25">
      <c r="A3" s="17" t="s">
        <v>1</v>
      </c>
      <c r="B3" s="3">
        <v>8</v>
      </c>
      <c r="C3" s="3"/>
      <c r="D3" s="3"/>
      <c r="E3" s="3"/>
      <c r="F3" s="3"/>
    </row>
    <row r="4" spans="1:6" x14ac:dyDescent="0.25">
      <c r="A4" s="17" t="s">
        <v>2</v>
      </c>
      <c r="B4" s="3">
        <v>1</v>
      </c>
      <c r="C4" s="3"/>
      <c r="D4" s="3"/>
      <c r="E4" s="3"/>
      <c r="F4" s="3"/>
    </row>
    <row r="5" spans="1:6" x14ac:dyDescent="0.25">
      <c r="A5" s="17" t="s">
        <v>3</v>
      </c>
      <c r="B5" s="3" t="s">
        <v>4</v>
      </c>
      <c r="C5" s="3"/>
      <c r="D5" s="3"/>
      <c r="E5" s="3"/>
      <c r="F5" s="3"/>
    </row>
    <row r="6" spans="1:6" x14ac:dyDescent="0.25">
      <c r="A6" s="17" t="s">
        <v>5</v>
      </c>
      <c r="B6" s="3" t="s">
        <v>4</v>
      </c>
      <c r="C6" s="3"/>
      <c r="D6" s="3"/>
      <c r="E6" s="3"/>
      <c r="F6" s="3"/>
    </row>
    <row r="7" spans="1:6" x14ac:dyDescent="0.25">
      <c r="A7" s="17" t="s">
        <v>6</v>
      </c>
      <c r="B7" s="3">
        <v>115200</v>
      </c>
      <c r="C7" s="3"/>
      <c r="D7" s="3"/>
      <c r="E7" s="3"/>
      <c r="F7" s="3"/>
    </row>
    <row r="8" spans="1:6" x14ac:dyDescent="0.25">
      <c r="A8" s="17"/>
      <c r="C8" s="3"/>
      <c r="D8" s="3"/>
      <c r="E8" s="3"/>
      <c r="F8" s="3"/>
    </row>
    <row r="9" spans="1:6" x14ac:dyDescent="0.25">
      <c r="C9" s="3"/>
      <c r="D9" s="3"/>
      <c r="E9" s="3"/>
      <c r="F9" s="3"/>
    </row>
    <row r="10" spans="1:6" x14ac:dyDescent="0.25">
      <c r="C10" s="3"/>
      <c r="D10" s="3"/>
      <c r="E10" s="3"/>
      <c r="F10" s="3"/>
    </row>
    <row r="11" spans="1:6" x14ac:dyDescent="0.25">
      <c r="A11" s="17"/>
      <c r="C11" s="3"/>
      <c r="D11" s="3"/>
      <c r="E11" s="3"/>
      <c r="F11" s="3"/>
    </row>
    <row r="12" spans="1:6" x14ac:dyDescent="0.25">
      <c r="A12" s="17"/>
      <c r="C12" s="3"/>
      <c r="D12" s="3"/>
      <c r="E12" s="3"/>
      <c r="F12" s="3"/>
    </row>
    <row r="13" spans="1:6" x14ac:dyDescent="0.25">
      <c r="A13" s="17"/>
      <c r="C13" s="3"/>
      <c r="D13" s="3"/>
      <c r="E13" s="3"/>
      <c r="F13" s="3"/>
    </row>
    <row r="14" spans="1:6" x14ac:dyDescent="0.25">
      <c r="A14" s="17"/>
      <c r="C14" s="3"/>
      <c r="D14" s="3"/>
      <c r="E14" s="3"/>
      <c r="F14" s="3"/>
    </row>
    <row r="15" spans="1:6" x14ac:dyDescent="0.25">
      <c r="A15" s="17"/>
      <c r="C15" s="3"/>
      <c r="D15" s="3"/>
      <c r="E15" s="3"/>
      <c r="F15" s="3"/>
    </row>
    <row r="16" spans="1:6" x14ac:dyDescent="0.25">
      <c r="A16" s="17"/>
      <c r="C16" s="3"/>
      <c r="D16" s="3"/>
      <c r="E16" s="3"/>
      <c r="F16" s="3"/>
    </row>
    <row r="17" spans="1:6" x14ac:dyDescent="0.25">
      <c r="A17" s="32" t="s">
        <v>7</v>
      </c>
      <c r="C17" s="3"/>
      <c r="D17" s="3"/>
      <c r="E17" s="3"/>
      <c r="F17" s="3"/>
    </row>
    <row r="18" spans="1:6" x14ac:dyDescent="0.25">
      <c r="A18" s="16"/>
      <c r="B18" s="17" t="s">
        <v>266</v>
      </c>
    </row>
    <row r="19" spans="1:6" x14ac:dyDescent="0.25">
      <c r="A19" s="16"/>
      <c r="B19" s="17" t="s">
        <v>8</v>
      </c>
    </row>
    <row r="20" spans="1:6" x14ac:dyDescent="0.25">
      <c r="A20" s="16"/>
      <c r="B20" s="17" t="s">
        <v>9</v>
      </c>
    </row>
    <row r="21" spans="1:6" x14ac:dyDescent="0.25">
      <c r="A21" s="16"/>
      <c r="B21" s="17" t="s">
        <v>10</v>
      </c>
    </row>
    <row r="22" spans="1:6" x14ac:dyDescent="0.25">
      <c r="A22" s="16"/>
      <c r="B22" s="17"/>
    </row>
    <row r="23" spans="1:6" x14ac:dyDescent="0.25">
      <c r="A23" s="32" t="s">
        <v>201</v>
      </c>
      <c r="B23" s="17"/>
    </row>
    <row r="24" spans="1:6" x14ac:dyDescent="0.25">
      <c r="A24" s="16">
        <v>1</v>
      </c>
      <c r="B24" s="17" t="s">
        <v>11</v>
      </c>
    </row>
    <row r="25" spans="1:6" x14ac:dyDescent="0.25">
      <c r="A25" s="16">
        <f>A24+1</f>
        <v>2</v>
      </c>
      <c r="B25" s="17" t="s">
        <v>12</v>
      </c>
    </row>
    <row r="26" spans="1:6" x14ac:dyDescent="0.25">
      <c r="A26" s="16">
        <f t="shared" ref="A26:A29" si="0">A25+1</f>
        <v>3</v>
      </c>
      <c r="B26" s="17" t="s">
        <v>13</v>
      </c>
    </row>
    <row r="27" spans="1:6" x14ac:dyDescent="0.25">
      <c r="A27" s="16">
        <f t="shared" si="0"/>
        <v>4</v>
      </c>
      <c r="B27" s="17" t="s">
        <v>14</v>
      </c>
    </row>
    <row r="28" spans="1:6" x14ac:dyDescent="0.25">
      <c r="A28" s="16">
        <f t="shared" si="0"/>
        <v>5</v>
      </c>
      <c r="B28" s="17" t="s">
        <v>15</v>
      </c>
    </row>
    <row r="29" spans="1:6" x14ac:dyDescent="0.25">
      <c r="A29" s="16">
        <f t="shared" si="0"/>
        <v>6</v>
      </c>
      <c r="B29" s="17" t="s">
        <v>16</v>
      </c>
    </row>
    <row r="30" spans="1:6" x14ac:dyDescent="0.25">
      <c r="A30" s="16"/>
      <c r="B30" s="17"/>
    </row>
    <row r="31" spans="1:6" x14ac:dyDescent="0.25">
      <c r="A31" s="16"/>
      <c r="B31" s="17"/>
    </row>
    <row r="32" spans="1:6" x14ac:dyDescent="0.25">
      <c r="A32" s="16"/>
      <c r="B32" s="17"/>
    </row>
  </sheetData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C3AA5D17B544290E1BDF1CF322C50" ma:contentTypeVersion="12" ma:contentTypeDescription="Create a new document." ma:contentTypeScope="" ma:versionID="9e3a9ee3358c43eb585c4eb0d6d8f0d6">
  <xsd:schema xmlns:xsd="http://www.w3.org/2001/XMLSchema" xmlns:xs="http://www.w3.org/2001/XMLSchema" xmlns:p="http://schemas.microsoft.com/office/2006/metadata/properties" xmlns:ns2="95095571-29a2-46d1-8521-434b7b2fbebf" xmlns:ns3="d12eb426-b268-40b5-b0e5-f969e3d42f35" targetNamespace="http://schemas.microsoft.com/office/2006/metadata/properties" ma:root="true" ma:fieldsID="fb7089d8355682ea035182f2b7a5d097" ns2:_="" ns3:_="">
    <xsd:import namespace="95095571-29a2-46d1-8521-434b7b2fbebf"/>
    <xsd:import namespace="d12eb426-b268-40b5-b0e5-f969e3d42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95571-29a2-46d1-8521-434b7b2fbe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eb426-b268-40b5-b0e5-f969e3d42f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83416C-D68F-432D-90F8-15F265E239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03A64-B54D-4968-BD24-3B3EA9F54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095571-29a2-46d1-8521-434b7b2fbebf"/>
    <ds:schemaRef ds:uri="d12eb426-b268-40b5-b0e5-f969e3d42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EBEB22-A06D-44DB-98ED-4341990D0B72}">
  <ds:schemaRefs>
    <ds:schemaRef ds:uri="http://schemas.microsoft.com/office/2006/documentManagement/types"/>
    <ds:schemaRef ds:uri="http://purl.org/dc/terms/"/>
    <ds:schemaRef ds:uri="http://purl.org/dc/elements/1.1/"/>
    <ds:schemaRef ds:uri="d12eb426-b268-40b5-b0e5-f969e3d42f35"/>
    <ds:schemaRef ds:uri="95095571-29a2-46d1-8521-434b7b2fbebf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 Text Output Details</vt:lpstr>
      <vt:lpstr>GS Commands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Adamson</dc:creator>
  <cp:keywords/>
  <dc:description/>
  <cp:lastModifiedBy>Adrian Adamson</cp:lastModifiedBy>
  <cp:revision/>
  <dcterms:created xsi:type="dcterms:W3CDTF">2019-12-06T20:18:25Z</dcterms:created>
  <dcterms:modified xsi:type="dcterms:W3CDTF">2020-11-15T18:08:38Z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0x010100319C3AA5D17B544290E1BDF1CF322C50</vt:lpwstr>
  </property>
</Properties>
</file>